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A COMP FINAL RESULTS" sheetId="1" r:id="rId1"/>
    <sheet name="B COMP FINAL RESULTS" sheetId="2" r:id="rId2"/>
    <sheet name="A COMP PILOT LIST" sheetId="3" r:id="rId3"/>
    <sheet name="B COMP PILOT LIST" sheetId="4" r:id="rId4"/>
    <sheet name="A Comp Task 1" sheetId="5" r:id="rId5"/>
    <sheet name="B Comp Task 1" sheetId="6" r:id="rId6"/>
    <sheet name="A Comp Task 2" sheetId="7" r:id="rId7"/>
    <sheet name="B Comp Task 2" sheetId="8" r:id="rId8"/>
    <sheet name="A Comp Totals" sheetId="9" r:id="rId9"/>
    <sheet name="B Comp Totals" sheetId="10" r:id="rId10"/>
    <sheet name="TEST" sheetId="11" r:id="rId11"/>
  </sheets>
  <definedNames>
    <definedName name="_xlnm.Print_Area" localSheetId="0">'A COMP FINAL RESULTS'!$B$1:$S$59</definedName>
    <definedName name="_xlnm.Print_Area" localSheetId="4">'A Comp Task 1'!$B$1:$N$46</definedName>
    <definedName name="_xlnm.Print_Area" localSheetId="6">'A Comp Task 2'!$A$1:$S$66</definedName>
    <definedName name="_xlnm.Print_Area" localSheetId="8">'A Comp Totals'!$A$1:$P$58</definedName>
    <definedName name="_xlnm.Print_Area" localSheetId="1">'B COMP FINAL RESULTS'!$B$1:$R$52</definedName>
    <definedName name="_xlnm.Print_Area" localSheetId="5">'B Comp Task 1'!$B$1:$N$41</definedName>
    <definedName name="_xlnm.Print_Area" localSheetId="7">'B Comp Task 2'!$A$1:$S$64</definedName>
    <definedName name="_xlnm.Print_Area" localSheetId="9">'B Comp Totals'!$A$1:$P$59</definedName>
    <definedName name="_xlnm.Print_Area" localSheetId="10">'TEST'!$A$1:$P$58</definedName>
  </definedNames>
  <calcPr fullCalcOnLoad="1"/>
</workbook>
</file>

<file path=xl/sharedStrings.xml><?xml version="1.0" encoding="utf-8"?>
<sst xmlns="http://schemas.openxmlformats.org/spreadsheetml/2006/main" count="1307" uniqueCount="276">
  <si>
    <t>LAKES CHARITY CLASSIC 2008</t>
  </si>
  <si>
    <t>Task 1 Score</t>
  </si>
  <si>
    <t>Task 2 Score</t>
  </si>
  <si>
    <t>TOTAL SCORE</t>
  </si>
  <si>
    <t>TASK 1</t>
  </si>
  <si>
    <t>Flight Type</t>
  </si>
  <si>
    <t>Points</t>
  </si>
  <si>
    <t>Rank</t>
  </si>
  <si>
    <t>3 Turnpoint</t>
  </si>
  <si>
    <t>Flat Triangle</t>
  </si>
  <si>
    <t>FAI Triangle</t>
  </si>
  <si>
    <t>First Name</t>
  </si>
  <si>
    <t>Surname</t>
  </si>
  <si>
    <t>M / F</t>
  </si>
  <si>
    <t>Bruce</t>
  </si>
  <si>
    <t>Clarke</t>
  </si>
  <si>
    <t>Viv</t>
  </si>
  <si>
    <t>Fouracre</t>
  </si>
  <si>
    <t>Phil</t>
  </si>
  <si>
    <t>Michael</t>
  </si>
  <si>
    <t>Guppy</t>
  </si>
  <si>
    <t>Lester</t>
  </si>
  <si>
    <t>Gordon</t>
  </si>
  <si>
    <t>Paul</t>
  </si>
  <si>
    <t>Winstanley</t>
  </si>
  <si>
    <t>Nigel</t>
  </si>
  <si>
    <t>Page</t>
  </si>
  <si>
    <t>Ronald</t>
  </si>
  <si>
    <t>Green</t>
  </si>
  <si>
    <t>Andy</t>
  </si>
  <si>
    <t>Kevin</t>
  </si>
  <si>
    <t>McLoughlin</t>
  </si>
  <si>
    <t>Gary</t>
  </si>
  <si>
    <t>Jackson</t>
  </si>
  <si>
    <t>Chris</t>
  </si>
  <si>
    <t>Mark</t>
  </si>
  <si>
    <t>Elliott</t>
  </si>
  <si>
    <t>Simon</t>
  </si>
  <si>
    <t>Baillie</t>
  </si>
  <si>
    <t>Jason</t>
  </si>
  <si>
    <t>Bolland</t>
  </si>
  <si>
    <t>Thomas</t>
  </si>
  <si>
    <t>Eves</t>
  </si>
  <si>
    <t>Harry</t>
  </si>
  <si>
    <t>Postill</t>
  </si>
  <si>
    <t>David</t>
  </si>
  <si>
    <t>Southern</t>
  </si>
  <si>
    <t>Louis</t>
  </si>
  <si>
    <t>Garton</t>
  </si>
  <si>
    <t>John</t>
  </si>
  <si>
    <t>Murphy</t>
  </si>
  <si>
    <t>Foster</t>
  </si>
  <si>
    <t>Richard</t>
  </si>
  <si>
    <t>Sewell</t>
  </si>
  <si>
    <t>Little</t>
  </si>
  <si>
    <t>Gannon</t>
  </si>
  <si>
    <t>Ian</t>
  </si>
  <si>
    <t>Hall</t>
  </si>
  <si>
    <t>Andrew</t>
  </si>
  <si>
    <t>Dave</t>
  </si>
  <si>
    <t>Ashcroft</t>
  </si>
  <si>
    <t>Ken</t>
  </si>
  <si>
    <t>Machen</t>
  </si>
  <si>
    <t>Peter</t>
  </si>
  <si>
    <t>Swanborough</t>
  </si>
  <si>
    <t>Alan</t>
  </si>
  <si>
    <t>Winterbottom</t>
  </si>
  <si>
    <t>Brian</t>
  </si>
  <si>
    <t>Doub</t>
  </si>
  <si>
    <t>James</t>
  </si>
  <si>
    <t>Watson</t>
  </si>
  <si>
    <t>Jim</t>
  </si>
  <si>
    <t>Coutts</t>
  </si>
  <si>
    <t>Jennings</t>
  </si>
  <si>
    <t>Scriviner</t>
  </si>
  <si>
    <t>Miskin</t>
  </si>
  <si>
    <t>Jon</t>
  </si>
  <si>
    <t>Ed</t>
  </si>
  <si>
    <t>Cleasby</t>
  </si>
  <si>
    <t>Worley</t>
  </si>
  <si>
    <t>Hattingh</t>
  </si>
  <si>
    <t>Theo</t>
  </si>
  <si>
    <t>Rencken</t>
  </si>
  <si>
    <t>Greenwood</t>
  </si>
  <si>
    <t>Raven</t>
  </si>
  <si>
    <t>Wilson</t>
  </si>
  <si>
    <t>M</t>
  </si>
  <si>
    <t>F</t>
  </si>
  <si>
    <t>A</t>
  </si>
  <si>
    <t>001</t>
  </si>
  <si>
    <t>002</t>
  </si>
  <si>
    <t>003</t>
  </si>
  <si>
    <t>004</t>
  </si>
  <si>
    <t>006</t>
  </si>
  <si>
    <t>007</t>
  </si>
  <si>
    <t>008</t>
  </si>
  <si>
    <t>012</t>
  </si>
  <si>
    <t>018</t>
  </si>
  <si>
    <t>020</t>
  </si>
  <si>
    <t>023</t>
  </si>
  <si>
    <t>024</t>
  </si>
  <si>
    <t>027</t>
  </si>
  <si>
    <t>028</t>
  </si>
  <si>
    <t>032</t>
  </si>
  <si>
    <t>033</t>
  </si>
  <si>
    <t>039</t>
  </si>
  <si>
    <t>041</t>
  </si>
  <si>
    <t>042</t>
  </si>
  <si>
    <t>043</t>
  </si>
  <si>
    <t>044</t>
  </si>
  <si>
    <t>047</t>
  </si>
  <si>
    <t>049</t>
  </si>
  <si>
    <t>050</t>
  </si>
  <si>
    <t>051</t>
  </si>
  <si>
    <t>063</t>
  </si>
  <si>
    <t>064</t>
  </si>
  <si>
    <t>065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</si>
  <si>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</si>
  <si>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</si>
  <si>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</si>
  <si>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</si>
  <si>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</si>
  <si>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</si>
  <si>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</si>
  <si>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</si>
  <si>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</si>
  <si>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</si>
  <si>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</si>
  <si>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</si>
  <si>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082</t>
  </si>
  <si>
    <t>083</t>
  </si>
  <si>
    <t>084</t>
  </si>
  <si>
    <t>085</t>
  </si>
  <si>
    <t>086</t>
  </si>
  <si>
    <t>Pilot</t>
  </si>
  <si>
    <t>Number</t>
  </si>
  <si>
    <t>PROVISIONAL RESULTS</t>
  </si>
  <si>
    <t xml:space="preserve">A COMP </t>
  </si>
  <si>
    <t>TASK 2</t>
  </si>
  <si>
    <t>Distance (km)</t>
  </si>
  <si>
    <t xml:space="preserve">Site: </t>
  </si>
  <si>
    <t>Total distance flown (for scoring purposes)</t>
  </si>
  <si>
    <t>Multiplication Factor</t>
  </si>
  <si>
    <t>Distance Scored</t>
  </si>
  <si>
    <t>OVERALL RESULTS</t>
  </si>
  <si>
    <t>COMP</t>
  </si>
  <si>
    <t xml:space="preserve">B COMP </t>
  </si>
  <si>
    <t>Sean</t>
  </si>
  <si>
    <t>Colin</t>
  </si>
  <si>
    <t>Sasha</t>
  </si>
  <si>
    <t>C S</t>
  </si>
  <si>
    <t>Anthony</t>
  </si>
  <si>
    <t>William</t>
  </si>
  <si>
    <t>Kate</t>
  </si>
  <si>
    <t>Kay</t>
  </si>
  <si>
    <t>Lance</t>
  </si>
  <si>
    <t>Derek</t>
  </si>
  <si>
    <t>Neil</t>
  </si>
  <si>
    <t>Janice</t>
  </si>
  <si>
    <t>Stuart</t>
  </si>
  <si>
    <t xml:space="preserve"> Nicholas</t>
  </si>
  <si>
    <t>Matt</t>
  </si>
  <si>
    <t>Martin</t>
  </si>
  <si>
    <t>Cove</t>
  </si>
  <si>
    <t>Hodgson</t>
  </si>
  <si>
    <t>McCloskey</t>
  </si>
  <si>
    <t>Newman</t>
  </si>
  <si>
    <t>Gravestock</t>
  </si>
  <si>
    <t>Taylor</t>
  </si>
  <si>
    <t>Swpulrna</t>
  </si>
  <si>
    <t>Robinson</t>
  </si>
  <si>
    <t>Baird</t>
  </si>
  <si>
    <t>Scott</t>
  </si>
  <si>
    <t>Maltby</t>
  </si>
  <si>
    <t>Rawlinson</t>
  </si>
  <si>
    <t>Myerscough</t>
  </si>
  <si>
    <t>Greenhalgh</t>
  </si>
  <si>
    <t>Rutherford</t>
  </si>
  <si>
    <t>Fowler</t>
  </si>
  <si>
    <t>Wood</t>
  </si>
  <si>
    <t>Cunningham</t>
  </si>
  <si>
    <t>Furmidee</t>
  </si>
  <si>
    <t>Kenyon</t>
  </si>
  <si>
    <t>Billington</t>
  </si>
  <si>
    <t>Moorhouse</t>
  </si>
  <si>
    <t>Askew</t>
  </si>
  <si>
    <t>Sams</t>
  </si>
  <si>
    <t>Archer</t>
  </si>
  <si>
    <t>Carpenter</t>
  </si>
  <si>
    <t>Horne</t>
  </si>
  <si>
    <t>Smith</t>
  </si>
  <si>
    <t>Poole</t>
  </si>
  <si>
    <t>Baxter</t>
  </si>
  <si>
    <t>Henderson</t>
  </si>
  <si>
    <t>B</t>
  </si>
  <si>
    <t>005</t>
  </si>
  <si>
    <t>009</t>
  </si>
  <si>
    <t>011</t>
  </si>
  <si>
    <t>013</t>
  </si>
  <si>
    <t>014</t>
  </si>
  <si>
    <t>016</t>
  </si>
  <si>
    <t>017</t>
  </si>
  <si>
    <t>021</t>
  </si>
  <si>
    <t>022</t>
  </si>
  <si>
    <t>025</t>
  </si>
  <si>
    <t>026</t>
  </si>
  <si>
    <t>029</t>
  </si>
  <si>
    <t>030</t>
  </si>
  <si>
    <t>031</t>
  </si>
  <si>
    <t>034</t>
  </si>
  <si>
    <t>035</t>
  </si>
  <si>
    <t>036</t>
  </si>
  <si>
    <t>037</t>
  </si>
  <si>
    <t>038</t>
  </si>
  <si>
    <t>040</t>
  </si>
  <si>
    <t>045</t>
  </si>
  <si>
    <t>046</t>
  </si>
  <si>
    <t>048</t>
  </si>
  <si>
    <t>052</t>
  </si>
  <si>
    <t>053</t>
  </si>
  <si>
    <t>054</t>
  </si>
  <si>
    <t>055</t>
  </si>
  <si>
    <t>056</t>
  </si>
  <si>
    <t>058</t>
  </si>
  <si>
    <t>059</t>
  </si>
  <si>
    <t>062</t>
  </si>
  <si>
    <t>066</t>
  </si>
  <si>
    <t>076</t>
  </si>
  <si>
    <t>080</t>
  </si>
  <si>
    <t>081</t>
  </si>
  <si>
    <t>087</t>
  </si>
  <si>
    <t>088</t>
  </si>
  <si>
    <t>Will</t>
  </si>
  <si>
    <t>089</t>
  </si>
  <si>
    <t>090</t>
  </si>
  <si>
    <t>091</t>
  </si>
  <si>
    <t>092</t>
  </si>
  <si>
    <t>Eadington</t>
  </si>
  <si>
    <t>Grey</t>
  </si>
  <si>
    <t>Steve</t>
  </si>
  <si>
    <t>Kitchen</t>
  </si>
  <si>
    <t>Karl</t>
  </si>
  <si>
    <t>Murgalski</t>
  </si>
  <si>
    <t>Male/Female</t>
  </si>
  <si>
    <t>First Name(s)</t>
  </si>
  <si>
    <t>LCC Pilot No</t>
  </si>
  <si>
    <t>Jeremy</t>
  </si>
  <si>
    <t>061</t>
  </si>
  <si>
    <t>093</t>
  </si>
  <si>
    <t>Clive</t>
  </si>
  <si>
    <t>Davis</t>
  </si>
  <si>
    <t>Swann</t>
  </si>
  <si>
    <t>Bennett</t>
  </si>
  <si>
    <t>Broxholme</t>
  </si>
  <si>
    <t xml:space="preserve">Sam </t>
  </si>
  <si>
    <t>094</t>
  </si>
  <si>
    <t>095</t>
  </si>
  <si>
    <t>Kinghorn</t>
  </si>
  <si>
    <t>Barney</t>
  </si>
  <si>
    <t>Woodhead</t>
  </si>
  <si>
    <t>060</t>
  </si>
  <si>
    <t>096</t>
  </si>
  <si>
    <t>097</t>
  </si>
  <si>
    <t>Malcolm</t>
  </si>
  <si>
    <t>Tully</t>
  </si>
  <si>
    <t>098</t>
  </si>
  <si>
    <t>FINAL RESULTS</t>
  </si>
  <si>
    <t>Points Task 1</t>
  </si>
  <si>
    <t>Points Task 2</t>
  </si>
  <si>
    <t>Total</t>
  </si>
  <si>
    <t>OVERALL POSITION</t>
  </si>
  <si>
    <t>Points task 2</t>
  </si>
  <si>
    <t>Overall Position</t>
  </si>
  <si>
    <t>max dist</t>
  </si>
  <si>
    <t>dist</t>
  </si>
  <si>
    <t>Task 2 Distance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</si>
</sst>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4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15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1" fontId="7" fillId="0" borderId="3" xfId="0" applyNumberFormat="1" applyFont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1" fontId="8" fillId="0" borderId="4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left" vertical="center"/>
    </xf>
    <xf numFmtId="1" fontId="8" fillId="0" borderId="4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8" fillId="2" borderId="8" xfId="21" applyFont="1" applyFill="1" applyBorder="1" applyAlignment="1">
      <alignment horizontal="center"/>
      <protection/>
    </xf>
    <xf numFmtId="0" fontId="18" fillId="2" borderId="9" xfId="2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9" fillId="0" borderId="11" xfId="21" applyFont="1" applyFill="1" applyBorder="1" applyAlignment="1">
      <alignment horizontal="center" wrapText="1"/>
      <protection/>
    </xf>
    <xf numFmtId="0" fontId="19" fillId="0" borderId="2" xfId="21" applyFont="1" applyFill="1" applyBorder="1" applyAlignment="1">
      <alignment horizontal="center" wrapText="1"/>
      <protection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18" fillId="2" borderId="8" xfId="22" applyFont="1" applyFill="1" applyBorder="1" applyAlignment="1">
      <alignment horizontal="center"/>
      <protection/>
    </xf>
    <xf numFmtId="0" fontId="18" fillId="2" borderId="9" xfId="22" applyFont="1" applyFill="1" applyBorder="1" applyAlignment="1">
      <alignment horizontal="center"/>
      <protection/>
    </xf>
    <xf numFmtId="0" fontId="19" fillId="0" borderId="11" xfId="22" applyFont="1" applyFill="1" applyBorder="1" applyAlignment="1">
      <alignment horizontal="left" wrapText="1"/>
      <protection/>
    </xf>
    <xf numFmtId="0" fontId="19" fillId="0" borderId="2" xfId="22" applyFont="1" applyFill="1" applyBorder="1" applyAlignment="1">
      <alignment horizontal="left" wrapText="1"/>
      <protection/>
    </xf>
    <xf numFmtId="0" fontId="20" fillId="0" borderId="11" xfId="0" applyFont="1" applyBorder="1" applyAlignment="1">
      <alignment/>
    </xf>
    <xf numFmtId="0" fontId="20" fillId="0" borderId="2" xfId="0" applyFont="1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1" fontId="7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18" fillId="2" borderId="9" xfId="21" applyNumberFormat="1" applyFont="1" applyFill="1" applyBorder="1" applyAlignment="1">
      <alignment horizontal="center"/>
      <protection/>
    </xf>
    <xf numFmtId="49" fontId="19" fillId="0" borderId="2" xfId="21" applyNumberFormat="1" applyFont="1" applyFill="1" applyBorder="1" applyAlignment="1">
      <alignment horizontal="center" wrapText="1"/>
      <protection/>
    </xf>
    <xf numFmtId="49" fontId="0" fillId="0" borderId="0" xfId="0" applyNumberFormat="1" applyAlignment="1">
      <alignment/>
    </xf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2" xfId="22" applyFont="1" applyFill="1" applyBorder="1" applyAlignment="1">
      <alignment horizontal="center" wrapText="1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9" fillId="0" borderId="2" xfId="22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/>
    </xf>
    <xf numFmtId="1" fontId="8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2" fontId="2" fillId="0" borderId="0" xfId="0" applyNumberFormat="1" applyFont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1" fontId="7" fillId="0" borderId="18" xfId="0" applyNumberFormat="1" applyFont="1" applyFill="1" applyBorder="1" applyAlignment="1">
      <alignment horizontal="left" vertical="center"/>
    </xf>
    <xf numFmtId="0" fontId="7" fillId="0" borderId="27" xfId="0" applyFont="1" applyBorder="1" applyAlignment="1">
      <alignment horizontal="right" vertical="center"/>
    </xf>
    <xf numFmtId="1" fontId="7" fillId="0" borderId="19" xfId="0" applyNumberFormat="1" applyFont="1" applyFill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1" fontId="7" fillId="0" borderId="20" xfId="0" applyNumberFormat="1" applyFont="1" applyFill="1" applyBorder="1" applyAlignment="1">
      <alignment horizontal="left" vertical="center"/>
    </xf>
    <xf numFmtId="2" fontId="2" fillId="0" borderId="2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 COMP PILOT LIST" xfId="21"/>
    <cellStyle name="Normal_B COMP PILOT LIS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zoomScale="50" zoomScaleNormal="50" zoomScaleSheetLayoutView="50" workbookViewId="0" topLeftCell="A1">
      <selection activeCell="X3" sqref="X3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11.7109375" style="2" customWidth="1"/>
    <col min="4" max="4" width="21.00390625" style="2" customWidth="1"/>
    <col min="5" max="5" width="31.28125" style="2" customWidth="1"/>
    <col min="6" max="6" width="12.421875" style="2" customWidth="1"/>
    <col min="7" max="7" width="16.8515625" style="2" hidden="1" customWidth="1"/>
    <col min="8" max="8" width="13.7109375" style="2" hidden="1" customWidth="1"/>
    <col min="9" max="9" width="22.7109375" style="2" hidden="1" customWidth="1"/>
    <col min="10" max="10" width="24.8515625" style="2" hidden="1" customWidth="1"/>
    <col min="11" max="11" width="16.421875" style="119" customWidth="1"/>
    <col min="12" max="12" width="11.421875" style="2" bestFit="1" customWidth="1"/>
    <col min="13" max="13" width="14.8515625" style="2" customWidth="1"/>
    <col min="14" max="14" width="18.7109375" style="119" customWidth="1"/>
    <col min="15" max="15" width="18.7109375" style="2" customWidth="1"/>
    <col min="16" max="16" width="18.7109375" style="119" customWidth="1"/>
    <col min="17" max="17" width="19.8515625" style="2" customWidth="1"/>
    <col min="18" max="18" width="5.28125" style="2" hidden="1" customWidth="1"/>
    <col min="19" max="19" width="10.00390625" style="2" hidden="1" customWidth="1"/>
    <col min="20" max="20" width="1.421875" style="0" customWidth="1"/>
    <col min="21" max="21" width="2.7109375" style="0" customWidth="1"/>
    <col min="22" max="22" width="2.00390625" style="0" customWidth="1"/>
    <col min="23" max="23" width="1.8515625" style="0" customWidth="1"/>
    <col min="24" max="24" width="21.00390625" style="0" customWidth="1"/>
  </cols>
  <sheetData>
    <row r="1" spans="2:7" ht="25.5" customHeight="1">
      <c r="B1" s="156" t="s">
        <v>266</v>
      </c>
      <c r="C1" s="157"/>
      <c r="D1" s="157"/>
      <c r="E1" s="157"/>
      <c r="F1" s="157"/>
      <c r="G1" s="16"/>
    </row>
    <row r="2" ht="6" customHeight="1"/>
    <row r="3" spans="2:19" ht="27.75">
      <c r="B3" s="92"/>
      <c r="C3" s="153" t="s">
        <v>0</v>
      </c>
      <c r="D3" s="154"/>
      <c r="E3" s="154"/>
      <c r="F3" s="154"/>
      <c r="G3" s="154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3:7" ht="6.75" customHeight="1">
      <c r="C4" s="13"/>
      <c r="D4" s="5"/>
      <c r="E4" s="5"/>
      <c r="F4" s="5"/>
      <c r="G4" s="5"/>
    </row>
    <row r="5" spans="3:19" ht="23.25">
      <c r="C5" s="15" t="s">
        <v>137</v>
      </c>
      <c r="D5" s="7"/>
      <c r="E5" s="7"/>
      <c r="F5" s="7"/>
      <c r="G5" s="7"/>
      <c r="H5" s="7"/>
      <c r="I5" s="7"/>
      <c r="J5" s="7"/>
      <c r="K5" s="120"/>
      <c r="L5" s="7"/>
      <c r="M5" s="7"/>
      <c r="N5" s="120"/>
      <c r="O5" s="7"/>
      <c r="P5" s="120"/>
      <c r="Q5" s="7"/>
      <c r="R5" s="7"/>
      <c r="S5" s="7"/>
    </row>
    <row r="6" spans="3:19" ht="24" thickBot="1">
      <c r="C6" s="14"/>
      <c r="D6" s="8"/>
      <c r="E6" s="17"/>
      <c r="F6" s="8"/>
      <c r="G6" s="8"/>
      <c r="H6" s="8"/>
      <c r="I6" s="8"/>
      <c r="J6" s="8"/>
      <c r="K6" s="121"/>
      <c r="L6" s="8"/>
      <c r="M6" s="8"/>
      <c r="N6" s="121"/>
      <c r="O6" s="8"/>
      <c r="P6" s="121"/>
      <c r="Q6" s="8"/>
      <c r="R6" s="8"/>
      <c r="S6" s="8"/>
    </row>
    <row r="7" spans="2:26" s="6" customFormat="1" ht="68.25" customHeight="1" thickBot="1">
      <c r="B7" s="138" t="s">
        <v>134</v>
      </c>
      <c r="C7" s="139" t="s">
        <v>135</v>
      </c>
      <c r="D7" s="140" t="s">
        <v>11</v>
      </c>
      <c r="E7" s="140" t="s">
        <v>12</v>
      </c>
      <c r="F7" s="140" t="s">
        <v>13</v>
      </c>
      <c r="G7" s="140" t="s">
        <v>139</v>
      </c>
      <c r="H7" s="140" t="s">
        <v>5</v>
      </c>
      <c r="I7" s="141" t="s">
        <v>142</v>
      </c>
      <c r="J7" s="140" t="s">
        <v>143</v>
      </c>
      <c r="K7" s="152" t="s">
        <v>267</v>
      </c>
      <c r="L7" s="142" t="s">
        <v>7</v>
      </c>
      <c r="M7" s="142" t="s">
        <v>275</v>
      </c>
      <c r="N7" s="152" t="s">
        <v>268</v>
      </c>
      <c r="O7" s="142" t="s">
        <v>7</v>
      </c>
      <c r="P7" s="152" t="s">
        <v>269</v>
      </c>
      <c r="Q7" s="143" t="s">
        <v>270</v>
      </c>
      <c r="R7" s="123" t="s">
        <v>134</v>
      </c>
      <c r="S7" s="54" t="s">
        <v>135</v>
      </c>
      <c r="Y7" s="6" t="s">
        <v>274</v>
      </c>
      <c r="Z7" s="6" t="s">
        <v>273</v>
      </c>
    </row>
    <row r="8" spans="1:26" ht="37.5" customHeight="1">
      <c r="A8" s="9"/>
      <c r="B8" s="144" t="s">
        <v>88</v>
      </c>
      <c r="C8" s="145" t="str">
        <f>'A COMP PILOT LIST'!C24</f>
        <v>049</v>
      </c>
      <c r="D8" s="132" t="str">
        <f>'A COMP PILOT LIST'!A24</f>
        <v>Paul</v>
      </c>
      <c r="E8" s="132" t="str">
        <f>'A COMP PILOT LIST'!B24</f>
        <v>Gannon</v>
      </c>
      <c r="F8" s="133" t="str">
        <f>'A COMP PILOT LIST'!D24</f>
        <v>M</v>
      </c>
      <c r="G8" s="133">
        <v>19.64</v>
      </c>
      <c r="H8" s="134" t="s">
        <v>9</v>
      </c>
      <c r="I8" s="134" t="str">
        <f aca="true" t="shared" si="0" ref="I8:I39">IF(H8="3 Turnpoint","15",IF(H8="Flat Triangle","17.5",IF(H8="FAI Triangle","20")))</f>
        <v>17.5</v>
      </c>
      <c r="J8" s="135">
        <v>34.37</v>
      </c>
      <c r="K8" s="136">
        <f aca="true" t="shared" si="1" ref="K8:K39">I8*J8</f>
        <v>601.4749999999999</v>
      </c>
      <c r="L8" s="135">
        <f>RANK(K8,$K$8:$K$59,0)</f>
        <v>1</v>
      </c>
      <c r="M8" s="135">
        <v>6.04</v>
      </c>
      <c r="N8" s="136">
        <f>M8/Z8*300</f>
        <v>300</v>
      </c>
      <c r="O8" s="135">
        <f>RANK(N8,$N$8:$N$59,0)</f>
        <v>1</v>
      </c>
      <c r="P8" s="136">
        <f aca="true" t="shared" si="2" ref="P8:P39">K8+N8</f>
        <v>901.4749999999999</v>
      </c>
      <c r="Q8" s="137">
        <f aca="true" t="shared" si="3" ref="Q8:Q59">RANK(P8,$P$8:$P$59,0)</f>
        <v>1</v>
      </c>
      <c r="R8" s="124" t="s">
        <v>88</v>
      </c>
      <c r="S8" s="62" t="str">
        <f>'A COMP PILOT LIST'!C23</f>
        <v>047</v>
      </c>
      <c r="U8" s="12">
        <v>1</v>
      </c>
      <c r="X8" s="3" t="s">
        <v>8</v>
      </c>
      <c r="Z8">
        <v>6.04</v>
      </c>
    </row>
    <row r="9" spans="1:26" ht="37.5" customHeight="1">
      <c r="A9" s="9"/>
      <c r="B9" s="146" t="s">
        <v>88</v>
      </c>
      <c r="C9" s="147" t="str">
        <f>'A COMP PILOT LIST'!C30</f>
        <v>063</v>
      </c>
      <c r="D9" s="18" t="str">
        <f>'A COMP PILOT LIST'!A30</f>
        <v>Dave</v>
      </c>
      <c r="E9" s="18" t="str">
        <f>'A COMP PILOT LIST'!B30</f>
        <v>Ashcroft</v>
      </c>
      <c r="F9" s="23" t="str">
        <f>'A COMP PILOT LIST'!D30</f>
        <v>M</v>
      </c>
      <c r="G9" s="23">
        <v>24.24</v>
      </c>
      <c r="H9" s="19" t="s">
        <v>8</v>
      </c>
      <c r="I9" s="19" t="str">
        <f t="shared" si="0"/>
        <v>15</v>
      </c>
      <c r="J9" s="20">
        <v>36.37</v>
      </c>
      <c r="K9" s="122">
        <f t="shared" si="1"/>
        <v>545.55</v>
      </c>
      <c r="L9" s="20">
        <f aca="true" t="shared" si="4" ref="L9:L39">RANK(K9,$K$8:$K$59,0)</f>
        <v>2</v>
      </c>
      <c r="M9" s="20">
        <v>5.62</v>
      </c>
      <c r="N9" s="122">
        <f aca="true" t="shared" si="5" ref="N9:N59">M9/Z9*300</f>
        <v>279.1390728476821</v>
      </c>
      <c r="O9" s="20">
        <f aca="true" t="shared" si="6" ref="O9:O59">RANK(N9,$N$8:$N$59,0)</f>
        <v>2</v>
      </c>
      <c r="P9" s="122">
        <f t="shared" si="2"/>
        <v>824.689072847682</v>
      </c>
      <c r="Q9" s="127">
        <f t="shared" si="3"/>
        <v>2</v>
      </c>
      <c r="R9" s="124" t="s">
        <v>88</v>
      </c>
      <c r="S9" s="62" t="str">
        <f>'A COMP PILOT LIST'!C42</f>
        <v>077</v>
      </c>
      <c r="U9" s="12">
        <v>2</v>
      </c>
      <c r="X9" s="3" t="s">
        <v>9</v>
      </c>
      <c r="Z9">
        <v>6.04</v>
      </c>
    </row>
    <row r="10" spans="1:26" ht="37.5" customHeight="1">
      <c r="A10" s="9"/>
      <c r="B10" s="146" t="s">
        <v>88</v>
      </c>
      <c r="C10" s="147" t="str">
        <f>'A COMP PILOT LIST'!C33</f>
        <v>067</v>
      </c>
      <c r="D10" s="18" t="str">
        <f>'A COMP PILOT LIST'!A33</f>
        <v>Alan</v>
      </c>
      <c r="E10" s="18" t="str">
        <f>'A COMP PILOT LIST'!B33</f>
        <v>Swann</v>
      </c>
      <c r="F10" s="23" t="str">
        <f>'A COMP PILOT LIST'!D33</f>
        <v>M</v>
      </c>
      <c r="G10" s="23">
        <v>22.73</v>
      </c>
      <c r="H10" s="19" t="s">
        <v>8</v>
      </c>
      <c r="I10" s="19" t="str">
        <f t="shared" si="0"/>
        <v>15</v>
      </c>
      <c r="J10" s="20">
        <v>34.09</v>
      </c>
      <c r="K10" s="122">
        <f t="shared" si="1"/>
        <v>511.35</v>
      </c>
      <c r="L10" s="20">
        <f t="shared" si="4"/>
        <v>3</v>
      </c>
      <c r="M10" s="20">
        <v>4.46</v>
      </c>
      <c r="N10" s="122">
        <f t="shared" si="5"/>
        <v>221.523178807947</v>
      </c>
      <c r="O10" s="20">
        <f t="shared" si="6"/>
        <v>3</v>
      </c>
      <c r="P10" s="122">
        <f t="shared" si="2"/>
        <v>732.873178807947</v>
      </c>
      <c r="Q10" s="127">
        <f t="shared" si="3"/>
        <v>3</v>
      </c>
      <c r="R10" s="124" t="s">
        <v>88</v>
      </c>
      <c r="S10" s="62" t="str">
        <f>'A COMP PILOT LIST'!C49</f>
        <v>086</v>
      </c>
      <c r="U10" s="12">
        <v>3</v>
      </c>
      <c r="X10" s="3" t="s">
        <v>10</v>
      </c>
      <c r="Z10">
        <v>6.04</v>
      </c>
    </row>
    <row r="11" spans="1:26" ht="37.5" customHeight="1">
      <c r="A11" s="9"/>
      <c r="B11" s="146" t="s">
        <v>88</v>
      </c>
      <c r="C11" s="147" t="str">
        <f>'A COMP PILOT LIST'!C48</f>
        <v>085</v>
      </c>
      <c r="D11" s="18" t="str">
        <f>'A COMP PILOT LIST'!A48</f>
        <v>Simon</v>
      </c>
      <c r="E11" s="18" t="str">
        <f>'A COMP PILOT LIST'!B48</f>
        <v>Raven</v>
      </c>
      <c r="F11" s="23" t="str">
        <f>'A COMP PILOT LIST'!D48</f>
        <v>M</v>
      </c>
      <c r="G11" s="23">
        <v>22.42</v>
      </c>
      <c r="H11" s="19" t="s">
        <v>8</v>
      </c>
      <c r="I11" s="19" t="str">
        <f t="shared" si="0"/>
        <v>15</v>
      </c>
      <c r="J11" s="20">
        <v>33.63</v>
      </c>
      <c r="K11" s="122">
        <f t="shared" si="1"/>
        <v>504.45000000000005</v>
      </c>
      <c r="L11" s="20">
        <f t="shared" si="4"/>
        <v>4</v>
      </c>
      <c r="M11" s="20">
        <v>0</v>
      </c>
      <c r="N11" s="122">
        <f t="shared" si="5"/>
        <v>0</v>
      </c>
      <c r="O11" s="20">
        <f t="shared" si="6"/>
        <v>4</v>
      </c>
      <c r="P11" s="122">
        <f t="shared" si="2"/>
        <v>504.45000000000005</v>
      </c>
      <c r="Q11" s="127">
        <f t="shared" si="3"/>
        <v>4</v>
      </c>
      <c r="R11" s="124" t="s">
        <v>88</v>
      </c>
      <c r="S11" s="62" t="str">
        <f>'A COMP PILOT LIST'!C27</f>
        <v>054</v>
      </c>
      <c r="U11" s="12">
        <v>4</v>
      </c>
      <c r="Z11">
        <v>6.04</v>
      </c>
    </row>
    <row r="12" spans="1:26" ht="37.5" customHeight="1">
      <c r="A12" s="9"/>
      <c r="B12" s="146" t="s">
        <v>88</v>
      </c>
      <c r="C12" s="147" t="str">
        <f>'A COMP PILOT LIST'!C5</f>
        <v>004</v>
      </c>
      <c r="D12" s="18" t="str">
        <f>'A COMP PILOT LIST'!A5</f>
        <v>Michael</v>
      </c>
      <c r="E12" s="18" t="str">
        <f>'A COMP PILOT LIST'!B5</f>
        <v>Guppy</v>
      </c>
      <c r="F12" s="23" t="str">
        <f>'A COMP PILOT LIST'!D5</f>
        <v>M</v>
      </c>
      <c r="G12" s="128">
        <v>16.06</v>
      </c>
      <c r="H12" s="19" t="s">
        <v>9</v>
      </c>
      <c r="I12" s="19" t="str">
        <f t="shared" si="0"/>
        <v>17.5</v>
      </c>
      <c r="J12" s="129">
        <v>28.1</v>
      </c>
      <c r="K12" s="122">
        <f t="shared" si="1"/>
        <v>491.75</v>
      </c>
      <c r="L12" s="20">
        <f t="shared" si="4"/>
        <v>5</v>
      </c>
      <c r="M12" s="20">
        <v>0</v>
      </c>
      <c r="N12" s="122">
        <f t="shared" si="5"/>
        <v>0</v>
      </c>
      <c r="O12" s="20">
        <f t="shared" si="6"/>
        <v>4</v>
      </c>
      <c r="P12" s="122">
        <f t="shared" si="2"/>
        <v>491.75</v>
      </c>
      <c r="Q12" s="127">
        <f t="shared" si="3"/>
        <v>5</v>
      </c>
      <c r="R12" s="124" t="s">
        <v>88</v>
      </c>
      <c r="S12" s="62" t="str">
        <f>'A COMP PILOT LIST'!C3</f>
        <v>002</v>
      </c>
      <c r="U12" s="12">
        <v>5</v>
      </c>
      <c r="Z12">
        <v>6.04</v>
      </c>
    </row>
    <row r="13" spans="1:26" ht="37.5" customHeight="1">
      <c r="A13" s="9"/>
      <c r="B13" s="146" t="s">
        <v>88</v>
      </c>
      <c r="C13" s="147" t="str">
        <f>'A COMP PILOT LIST'!C27</f>
        <v>054</v>
      </c>
      <c r="D13" s="18" t="str">
        <f>'A COMP PILOT LIST'!A27</f>
        <v>Mark</v>
      </c>
      <c r="E13" s="18" t="str">
        <f>'A COMP PILOT LIST'!B27</f>
        <v>Foster</v>
      </c>
      <c r="F13" s="23" t="str">
        <f>'A COMP PILOT LIST'!D27</f>
        <v>M</v>
      </c>
      <c r="G13" s="23">
        <v>15.56</v>
      </c>
      <c r="H13" s="19" t="s">
        <v>9</v>
      </c>
      <c r="I13" s="19" t="str">
        <f t="shared" si="0"/>
        <v>17.5</v>
      </c>
      <c r="J13" s="20">
        <v>27.23</v>
      </c>
      <c r="K13" s="122">
        <f t="shared" si="1"/>
        <v>476.52500000000003</v>
      </c>
      <c r="L13" s="20">
        <f t="shared" si="4"/>
        <v>6</v>
      </c>
      <c r="M13" s="20">
        <v>0</v>
      </c>
      <c r="N13" s="122">
        <f t="shared" si="5"/>
        <v>0</v>
      </c>
      <c r="O13" s="20">
        <f t="shared" si="6"/>
        <v>4</v>
      </c>
      <c r="P13" s="122">
        <f t="shared" si="2"/>
        <v>476.52500000000003</v>
      </c>
      <c r="Q13" s="127">
        <f t="shared" si="3"/>
        <v>6</v>
      </c>
      <c r="R13" s="124" t="s">
        <v>88</v>
      </c>
      <c r="S13" s="62" t="str">
        <f>'A COMP PILOT LIST'!C13</f>
        <v>024</v>
      </c>
      <c r="U13" s="12">
        <v>6</v>
      </c>
      <c r="Z13">
        <v>6.04</v>
      </c>
    </row>
    <row r="14" spans="1:26" ht="37.5" customHeight="1">
      <c r="A14" s="9"/>
      <c r="B14" s="146" t="s">
        <v>88</v>
      </c>
      <c r="C14" s="147" t="str">
        <f>'A COMP PILOT LIST'!C40</f>
        <v>074</v>
      </c>
      <c r="D14" s="18" t="str">
        <f>'A COMP PILOT LIST'!A40</f>
        <v>Ian</v>
      </c>
      <c r="E14" s="18" t="str">
        <f>'A COMP PILOT LIST'!B40</f>
        <v>Miskin</v>
      </c>
      <c r="F14" s="23" t="str">
        <f>'A COMP PILOT LIST'!D40</f>
        <v>M</v>
      </c>
      <c r="G14" s="23">
        <v>20.83</v>
      </c>
      <c r="H14" s="19" t="s">
        <v>8</v>
      </c>
      <c r="I14" s="19" t="str">
        <f t="shared" si="0"/>
        <v>15</v>
      </c>
      <c r="J14" s="20">
        <v>31.25</v>
      </c>
      <c r="K14" s="122">
        <f t="shared" si="1"/>
        <v>468.75</v>
      </c>
      <c r="L14" s="20">
        <f t="shared" si="4"/>
        <v>7</v>
      </c>
      <c r="M14" s="20">
        <v>0</v>
      </c>
      <c r="N14" s="122">
        <f t="shared" si="5"/>
        <v>0</v>
      </c>
      <c r="O14" s="20">
        <f t="shared" si="6"/>
        <v>4</v>
      </c>
      <c r="P14" s="122">
        <f t="shared" si="2"/>
        <v>468.75</v>
      </c>
      <c r="Q14" s="127">
        <f t="shared" si="3"/>
        <v>7</v>
      </c>
      <c r="R14" s="124" t="s">
        <v>88</v>
      </c>
      <c r="S14" s="62" t="str">
        <f>'A COMP PILOT LIST'!C16</f>
        <v>032</v>
      </c>
      <c r="U14" s="12">
        <v>7</v>
      </c>
      <c r="Z14">
        <v>6.04</v>
      </c>
    </row>
    <row r="15" spans="1:26" ht="37.5" customHeight="1">
      <c r="A15" s="9"/>
      <c r="B15" s="146" t="s">
        <v>88</v>
      </c>
      <c r="C15" s="147" t="str">
        <f>'A COMP PILOT LIST'!C6</f>
        <v>006</v>
      </c>
      <c r="D15" s="18" t="str">
        <f>'A COMP PILOT LIST'!A6</f>
        <v>Lester</v>
      </c>
      <c r="E15" s="18" t="str">
        <f>'A COMP PILOT LIST'!B6</f>
        <v>Gordon</v>
      </c>
      <c r="F15" s="23" t="str">
        <f>'A COMP PILOT LIST'!D6</f>
        <v>M</v>
      </c>
      <c r="G15" s="26">
        <v>13.74</v>
      </c>
      <c r="H15" s="19" t="s">
        <v>9</v>
      </c>
      <c r="I15" s="19" t="str">
        <f t="shared" si="0"/>
        <v>17.5</v>
      </c>
      <c r="J15" s="117">
        <v>24.05</v>
      </c>
      <c r="K15" s="122">
        <f t="shared" si="1"/>
        <v>420.875</v>
      </c>
      <c r="L15" s="20">
        <f t="shared" si="4"/>
        <v>8</v>
      </c>
      <c r="M15" s="20">
        <v>0</v>
      </c>
      <c r="N15" s="122">
        <f t="shared" si="5"/>
        <v>0</v>
      </c>
      <c r="O15" s="20">
        <f t="shared" si="6"/>
        <v>4</v>
      </c>
      <c r="P15" s="122">
        <f t="shared" si="2"/>
        <v>420.875</v>
      </c>
      <c r="Q15" s="127">
        <f t="shared" si="3"/>
        <v>8</v>
      </c>
      <c r="R15" s="124" t="s">
        <v>88</v>
      </c>
      <c r="S15" s="62" t="str">
        <f>'A COMP PILOT LIST'!C17</f>
        <v>033</v>
      </c>
      <c r="U15" s="12">
        <v>8</v>
      </c>
      <c r="Z15">
        <v>6.04</v>
      </c>
    </row>
    <row r="16" spans="1:26" ht="37.5" customHeight="1">
      <c r="A16" s="9"/>
      <c r="B16" s="146" t="s">
        <v>88</v>
      </c>
      <c r="C16" s="147" t="str">
        <f>'A COMP PILOT LIST'!C3</f>
        <v>002</v>
      </c>
      <c r="D16" s="18" t="str">
        <f>'A COMP PILOT LIST'!A3</f>
        <v>Viv</v>
      </c>
      <c r="E16" s="18" t="str">
        <f>'A COMP PILOT LIST'!B3</f>
        <v>Fouracre</v>
      </c>
      <c r="F16" s="23" t="str">
        <f>'A COMP PILOT LIST'!D3</f>
        <v>F</v>
      </c>
      <c r="G16" s="23">
        <v>13.71</v>
      </c>
      <c r="H16" s="19" t="s">
        <v>9</v>
      </c>
      <c r="I16" s="19" t="str">
        <f t="shared" si="0"/>
        <v>17.5</v>
      </c>
      <c r="J16" s="20">
        <v>24</v>
      </c>
      <c r="K16" s="122">
        <f t="shared" si="1"/>
        <v>420</v>
      </c>
      <c r="L16" s="20">
        <f t="shared" si="4"/>
        <v>9</v>
      </c>
      <c r="M16" s="20">
        <v>0</v>
      </c>
      <c r="N16" s="122">
        <f t="shared" si="5"/>
        <v>0</v>
      </c>
      <c r="O16" s="20">
        <f t="shared" si="6"/>
        <v>4</v>
      </c>
      <c r="P16" s="122">
        <f t="shared" si="2"/>
        <v>420</v>
      </c>
      <c r="Q16" s="127">
        <f t="shared" si="3"/>
        <v>9</v>
      </c>
      <c r="R16" s="124" t="s">
        <v>88</v>
      </c>
      <c r="S16" s="62" t="str">
        <f>'A COMP PILOT LIST'!C20</f>
        <v>042</v>
      </c>
      <c r="U16" s="12">
        <v>9</v>
      </c>
      <c r="Z16">
        <v>6.04</v>
      </c>
    </row>
    <row r="17" spans="1:26" ht="37.5" customHeight="1">
      <c r="A17" s="9"/>
      <c r="B17" s="146" t="s">
        <v>88</v>
      </c>
      <c r="C17" s="147" t="str">
        <f>'A COMP PILOT LIST'!C42</f>
        <v>077</v>
      </c>
      <c r="D17" s="18" t="str">
        <f>'A COMP PILOT LIST'!A42</f>
        <v>Ed</v>
      </c>
      <c r="E17" s="18" t="str">
        <f>'A COMP PILOT LIST'!B42</f>
        <v>Cleasby</v>
      </c>
      <c r="F17" s="23" t="str">
        <f>'A COMP PILOT LIST'!D42</f>
        <v>M</v>
      </c>
      <c r="G17" s="23">
        <v>16.59</v>
      </c>
      <c r="H17" s="19" t="s">
        <v>8</v>
      </c>
      <c r="I17" s="19" t="str">
        <f t="shared" si="0"/>
        <v>15</v>
      </c>
      <c r="J17" s="20">
        <v>24.88</v>
      </c>
      <c r="K17" s="122">
        <f t="shared" si="1"/>
        <v>373.2</v>
      </c>
      <c r="L17" s="20">
        <f t="shared" si="4"/>
        <v>10</v>
      </c>
      <c r="M17" s="20">
        <v>0</v>
      </c>
      <c r="N17" s="122">
        <f t="shared" si="5"/>
        <v>0</v>
      </c>
      <c r="O17" s="20">
        <f t="shared" si="6"/>
        <v>4</v>
      </c>
      <c r="P17" s="122">
        <f t="shared" si="2"/>
        <v>373.2</v>
      </c>
      <c r="Q17" s="127">
        <f t="shared" si="3"/>
        <v>10</v>
      </c>
      <c r="R17" s="124" t="s">
        <v>88</v>
      </c>
      <c r="S17" s="62" t="str">
        <f>'A COMP PILOT LIST'!C29</f>
        <v>061</v>
      </c>
      <c r="U17" s="12">
        <v>10</v>
      </c>
      <c r="Z17">
        <v>6.04</v>
      </c>
    </row>
    <row r="18" spans="1:26" ht="37.5" customHeight="1">
      <c r="A18" s="9"/>
      <c r="B18" s="146" t="s">
        <v>88</v>
      </c>
      <c r="C18" s="147" t="str">
        <f>'A COMP PILOT LIST'!C12</f>
        <v>023</v>
      </c>
      <c r="D18" s="18" t="str">
        <f>'A COMP PILOT LIST'!A12</f>
        <v>Chris</v>
      </c>
      <c r="E18" s="18" t="str">
        <f>'A COMP PILOT LIST'!B12</f>
        <v>Jackson</v>
      </c>
      <c r="F18" s="23" t="str">
        <f>'A COMP PILOT LIST'!D12</f>
        <v>M</v>
      </c>
      <c r="G18" s="23">
        <v>15.07</v>
      </c>
      <c r="H18" s="19" t="s">
        <v>8</v>
      </c>
      <c r="I18" s="19" t="str">
        <f t="shared" si="0"/>
        <v>15</v>
      </c>
      <c r="J18" s="20">
        <v>22.61</v>
      </c>
      <c r="K18" s="122">
        <f t="shared" si="1"/>
        <v>339.15</v>
      </c>
      <c r="L18" s="20">
        <f t="shared" si="4"/>
        <v>11</v>
      </c>
      <c r="M18" s="20">
        <v>0</v>
      </c>
      <c r="N18" s="122">
        <f t="shared" si="5"/>
        <v>0</v>
      </c>
      <c r="O18" s="20">
        <f t="shared" si="6"/>
        <v>4</v>
      </c>
      <c r="P18" s="122">
        <f t="shared" si="2"/>
        <v>339.15</v>
      </c>
      <c r="Q18" s="127">
        <f t="shared" si="3"/>
        <v>11</v>
      </c>
      <c r="R18" s="124" t="s">
        <v>88</v>
      </c>
      <c r="S18" s="62" t="str">
        <f>'A COMP PILOT LIST'!C14</f>
        <v>027</v>
      </c>
      <c r="U18" s="12">
        <v>11</v>
      </c>
      <c r="Z18">
        <v>6.04</v>
      </c>
    </row>
    <row r="19" spans="1:26" ht="37.5" customHeight="1">
      <c r="A19" s="9"/>
      <c r="B19" s="146" t="s">
        <v>88</v>
      </c>
      <c r="C19" s="147" t="str">
        <f>'A COMP PILOT LIST'!C14</f>
        <v>027</v>
      </c>
      <c r="D19" s="18" t="str">
        <f>'A COMP PILOT LIST'!A14</f>
        <v>Simon</v>
      </c>
      <c r="E19" s="18" t="str">
        <f>'A COMP PILOT LIST'!B14</f>
        <v>Baillie</v>
      </c>
      <c r="F19" s="23" t="str">
        <f>'A COMP PILOT LIST'!D14</f>
        <v>M</v>
      </c>
      <c r="G19" s="23">
        <v>14.88</v>
      </c>
      <c r="H19" s="19" t="s">
        <v>8</v>
      </c>
      <c r="I19" s="19" t="str">
        <f t="shared" si="0"/>
        <v>15</v>
      </c>
      <c r="J19" s="20">
        <v>22.32</v>
      </c>
      <c r="K19" s="122">
        <f t="shared" si="1"/>
        <v>334.8</v>
      </c>
      <c r="L19" s="20">
        <f t="shared" si="4"/>
        <v>12</v>
      </c>
      <c r="M19" s="20">
        <v>0</v>
      </c>
      <c r="N19" s="122">
        <f t="shared" si="5"/>
        <v>0</v>
      </c>
      <c r="O19" s="20">
        <f t="shared" si="6"/>
        <v>4</v>
      </c>
      <c r="P19" s="122">
        <f t="shared" si="2"/>
        <v>334.8</v>
      </c>
      <c r="Q19" s="127">
        <f t="shared" si="3"/>
        <v>12</v>
      </c>
      <c r="R19" s="124" t="s">
        <v>88</v>
      </c>
      <c r="S19" s="62" t="str">
        <f>'A COMP PILOT LIST'!C15</f>
        <v>028</v>
      </c>
      <c r="U19" s="12">
        <v>12</v>
      </c>
      <c r="Z19">
        <v>6.04</v>
      </c>
    </row>
    <row r="20" spans="1:26" ht="37.5" customHeight="1">
      <c r="A20" s="9"/>
      <c r="B20" s="146" t="s">
        <v>88</v>
      </c>
      <c r="C20" s="147" t="str">
        <f>'A COMP PILOT LIST'!C53</f>
        <v>098</v>
      </c>
      <c r="D20" s="18" t="str">
        <f>'A COMP PILOT LIST'!A53</f>
        <v>Malcolm</v>
      </c>
      <c r="E20" s="18" t="str">
        <f>'A COMP PILOT LIST'!B53</f>
        <v>Tully</v>
      </c>
      <c r="F20" s="23" t="str">
        <f>'A COMP PILOT LIST'!D53</f>
        <v>M</v>
      </c>
      <c r="G20" s="115">
        <v>14.79</v>
      </c>
      <c r="H20" s="19" t="s">
        <v>8</v>
      </c>
      <c r="I20" s="19" t="str">
        <f t="shared" si="0"/>
        <v>15</v>
      </c>
      <c r="J20" s="20">
        <v>22.19</v>
      </c>
      <c r="K20" s="122">
        <f t="shared" si="1"/>
        <v>332.85</v>
      </c>
      <c r="L20" s="20">
        <f t="shared" si="4"/>
        <v>13</v>
      </c>
      <c r="M20" s="20">
        <v>0</v>
      </c>
      <c r="N20" s="122">
        <f t="shared" si="5"/>
        <v>0</v>
      </c>
      <c r="O20" s="20">
        <f t="shared" si="6"/>
        <v>4</v>
      </c>
      <c r="P20" s="122">
        <f t="shared" si="2"/>
        <v>332.85</v>
      </c>
      <c r="Q20" s="127">
        <f t="shared" si="3"/>
        <v>13</v>
      </c>
      <c r="R20" s="124" t="s">
        <v>88</v>
      </c>
      <c r="S20" s="62" t="str">
        <f>'A COMP PILOT LIST'!C53</f>
        <v>098</v>
      </c>
      <c r="U20" s="12">
        <v>13</v>
      </c>
      <c r="Z20">
        <v>6.04</v>
      </c>
    </row>
    <row r="21" spans="1:26" ht="37.5" customHeight="1">
      <c r="A21" s="9"/>
      <c r="B21" s="146" t="s">
        <v>88</v>
      </c>
      <c r="C21" s="147" t="str">
        <f>'A COMP PILOT LIST'!C46</f>
        <v>083</v>
      </c>
      <c r="D21" s="18" t="str">
        <f>'A COMP PILOT LIST'!A46</f>
        <v>Chris</v>
      </c>
      <c r="E21" s="18" t="str">
        <f>'A COMP PILOT LIST'!B46</f>
        <v>Greenwood</v>
      </c>
      <c r="F21" s="23" t="str">
        <f>'A COMP PILOT LIST'!D46</f>
        <v>M</v>
      </c>
      <c r="G21" s="23">
        <v>14.71</v>
      </c>
      <c r="H21" s="19" t="s">
        <v>8</v>
      </c>
      <c r="I21" s="19" t="str">
        <f t="shared" si="0"/>
        <v>15</v>
      </c>
      <c r="J21" s="20">
        <v>22.06</v>
      </c>
      <c r="K21" s="122">
        <f t="shared" si="1"/>
        <v>330.9</v>
      </c>
      <c r="L21" s="20">
        <f t="shared" si="4"/>
        <v>14</v>
      </c>
      <c r="M21" s="20">
        <v>0</v>
      </c>
      <c r="N21" s="122">
        <f t="shared" si="5"/>
        <v>0</v>
      </c>
      <c r="O21" s="20">
        <f t="shared" si="6"/>
        <v>4</v>
      </c>
      <c r="P21" s="122">
        <f t="shared" si="2"/>
        <v>330.9</v>
      </c>
      <c r="Q21" s="127">
        <f t="shared" si="3"/>
        <v>14</v>
      </c>
      <c r="R21" s="124" t="s">
        <v>88</v>
      </c>
      <c r="S21" s="62" t="str">
        <f>'A COMP PILOT LIST'!C4</f>
        <v>003</v>
      </c>
      <c r="U21" s="12">
        <v>14</v>
      </c>
      <c r="Z21">
        <v>6.04</v>
      </c>
    </row>
    <row r="22" spans="1:26" ht="37.5" customHeight="1">
      <c r="A22" s="9"/>
      <c r="B22" s="146" t="s">
        <v>88</v>
      </c>
      <c r="C22" s="147" t="str">
        <f>'A COMP PILOT LIST'!C7</f>
        <v>007</v>
      </c>
      <c r="D22" s="18" t="str">
        <f>'A COMP PILOT LIST'!A7</f>
        <v>Paul</v>
      </c>
      <c r="E22" s="18" t="str">
        <f>'A COMP PILOT LIST'!B7</f>
        <v>Winstanley</v>
      </c>
      <c r="F22" s="23" t="str">
        <f>'A COMP PILOT LIST'!D7</f>
        <v>M</v>
      </c>
      <c r="G22" s="23">
        <v>13.97</v>
      </c>
      <c r="H22" s="19" t="s">
        <v>8</v>
      </c>
      <c r="I22" s="19" t="str">
        <f t="shared" si="0"/>
        <v>15</v>
      </c>
      <c r="J22" s="20">
        <v>20.95</v>
      </c>
      <c r="K22" s="122">
        <f t="shared" si="1"/>
        <v>314.25</v>
      </c>
      <c r="L22" s="20">
        <f t="shared" si="4"/>
        <v>15</v>
      </c>
      <c r="M22" s="20">
        <v>0</v>
      </c>
      <c r="N22" s="122">
        <f t="shared" si="5"/>
        <v>0</v>
      </c>
      <c r="O22" s="20">
        <f t="shared" si="6"/>
        <v>4</v>
      </c>
      <c r="P22" s="122">
        <f t="shared" si="2"/>
        <v>314.25</v>
      </c>
      <c r="Q22" s="127">
        <f t="shared" si="3"/>
        <v>15</v>
      </c>
      <c r="R22" s="124" t="s">
        <v>88</v>
      </c>
      <c r="S22" s="62" t="str">
        <f>'A COMP PILOT LIST'!C18</f>
        <v>039</v>
      </c>
      <c r="U22" s="12">
        <v>15</v>
      </c>
      <c r="Z22">
        <v>6.04</v>
      </c>
    </row>
    <row r="23" spans="1:26" ht="37.5" customHeight="1">
      <c r="A23" s="9"/>
      <c r="B23" s="146" t="s">
        <v>88</v>
      </c>
      <c r="C23" s="147" t="str">
        <f>'A COMP PILOT LIST'!C13</f>
        <v>024</v>
      </c>
      <c r="D23" s="18" t="str">
        <f>'A COMP PILOT LIST'!A13</f>
        <v>Mark</v>
      </c>
      <c r="E23" s="18" t="str">
        <f>'A COMP PILOT LIST'!B13</f>
        <v>Elliott</v>
      </c>
      <c r="F23" s="23" t="str">
        <f>'A COMP PILOT LIST'!D13</f>
        <v>M</v>
      </c>
      <c r="G23" s="23">
        <v>13.95</v>
      </c>
      <c r="H23" s="19" t="s">
        <v>8</v>
      </c>
      <c r="I23" s="19" t="str">
        <f t="shared" si="0"/>
        <v>15</v>
      </c>
      <c r="J23" s="20">
        <v>20.92</v>
      </c>
      <c r="K23" s="122">
        <f t="shared" si="1"/>
        <v>313.8</v>
      </c>
      <c r="L23" s="20">
        <f t="shared" si="4"/>
        <v>16</v>
      </c>
      <c r="M23" s="20">
        <v>0</v>
      </c>
      <c r="N23" s="122">
        <f t="shared" si="5"/>
        <v>0</v>
      </c>
      <c r="O23" s="20">
        <f t="shared" si="6"/>
        <v>4</v>
      </c>
      <c r="P23" s="122">
        <f t="shared" si="2"/>
        <v>313.8</v>
      </c>
      <c r="Q23" s="127">
        <f t="shared" si="3"/>
        <v>16</v>
      </c>
      <c r="R23" s="124" t="s">
        <v>88</v>
      </c>
      <c r="S23" s="62" t="str">
        <f>'A COMP PILOT LIST'!C11</f>
        <v>020</v>
      </c>
      <c r="U23" s="12">
        <v>16</v>
      </c>
      <c r="Z23">
        <v>6.04</v>
      </c>
    </row>
    <row r="24" spans="1:26" ht="37.5" customHeight="1">
      <c r="A24" s="9"/>
      <c r="B24" s="146" t="s">
        <v>88</v>
      </c>
      <c r="C24" s="147" t="str">
        <f>'A COMP PILOT LIST'!C15</f>
        <v>028</v>
      </c>
      <c r="D24" s="18" t="str">
        <f>'A COMP PILOT LIST'!A15</f>
        <v>Jason</v>
      </c>
      <c r="E24" s="18" t="str">
        <f>'A COMP PILOT LIST'!B15</f>
        <v>Bolland</v>
      </c>
      <c r="F24" s="23" t="str">
        <f>'A COMP PILOT LIST'!D15</f>
        <v>M</v>
      </c>
      <c r="G24" s="23">
        <v>13.47</v>
      </c>
      <c r="H24" s="19" t="s">
        <v>8</v>
      </c>
      <c r="I24" s="19" t="str">
        <f t="shared" si="0"/>
        <v>15</v>
      </c>
      <c r="J24" s="20">
        <v>20.21</v>
      </c>
      <c r="K24" s="122">
        <f t="shared" si="1"/>
        <v>303.15000000000003</v>
      </c>
      <c r="L24" s="20">
        <f t="shared" si="4"/>
        <v>17</v>
      </c>
      <c r="M24" s="20">
        <v>0</v>
      </c>
      <c r="N24" s="122">
        <f t="shared" si="5"/>
        <v>0</v>
      </c>
      <c r="O24" s="20">
        <f t="shared" si="6"/>
        <v>4</v>
      </c>
      <c r="P24" s="122">
        <f t="shared" si="2"/>
        <v>303.15000000000003</v>
      </c>
      <c r="Q24" s="127">
        <f t="shared" si="3"/>
        <v>17</v>
      </c>
      <c r="R24" s="124" t="s">
        <v>88</v>
      </c>
      <c r="S24" s="62" t="str">
        <f>'A COMP PILOT LIST'!C25</f>
        <v>050</v>
      </c>
      <c r="U24" s="12">
        <v>17</v>
      </c>
      <c r="Z24">
        <v>6.04</v>
      </c>
    </row>
    <row r="25" spans="1:26" ht="37.5" customHeight="1">
      <c r="A25" s="9"/>
      <c r="B25" s="146" t="s">
        <v>88</v>
      </c>
      <c r="C25" s="147" t="str">
        <f>'A COMP PILOT LIST'!C4</f>
        <v>003</v>
      </c>
      <c r="D25" s="18" t="str">
        <f>'A COMP PILOT LIST'!A4</f>
        <v>Phil</v>
      </c>
      <c r="E25" s="18" t="str">
        <f>'A COMP PILOT LIST'!B4</f>
        <v>Fouracre</v>
      </c>
      <c r="F25" s="23" t="str">
        <f>'A COMP PILOT LIST'!D4</f>
        <v>M</v>
      </c>
      <c r="G25" s="23">
        <v>13.26</v>
      </c>
      <c r="H25" s="19" t="s">
        <v>8</v>
      </c>
      <c r="I25" s="19" t="str">
        <f t="shared" si="0"/>
        <v>15</v>
      </c>
      <c r="J25" s="20">
        <v>19.89</v>
      </c>
      <c r="K25" s="122">
        <f t="shared" si="1"/>
        <v>298.35</v>
      </c>
      <c r="L25" s="20">
        <f t="shared" si="4"/>
        <v>18</v>
      </c>
      <c r="M25" s="20">
        <v>0</v>
      </c>
      <c r="N25" s="122">
        <f t="shared" si="5"/>
        <v>0</v>
      </c>
      <c r="O25" s="20">
        <f t="shared" si="6"/>
        <v>4</v>
      </c>
      <c r="P25" s="122">
        <f t="shared" si="2"/>
        <v>298.35</v>
      </c>
      <c r="Q25" s="127">
        <f t="shared" si="3"/>
        <v>18</v>
      </c>
      <c r="R25" s="124" t="s">
        <v>88</v>
      </c>
      <c r="S25" s="62" t="str">
        <f>'A COMP PILOT LIST'!C10</f>
        <v>018</v>
      </c>
      <c r="U25" s="12">
        <v>18</v>
      </c>
      <c r="Z25">
        <v>6.04</v>
      </c>
    </row>
    <row r="26" spans="1:26" ht="37.5" customHeight="1">
      <c r="A26" s="9"/>
      <c r="B26" s="146" t="s">
        <v>88</v>
      </c>
      <c r="C26" s="147" t="str">
        <f>'A COMP PILOT LIST'!C49</f>
        <v>086</v>
      </c>
      <c r="D26" s="18" t="str">
        <f>'A COMP PILOT LIST'!A49</f>
        <v>Mark</v>
      </c>
      <c r="E26" s="18" t="str">
        <f>'A COMP PILOT LIST'!B49</f>
        <v>Wilson</v>
      </c>
      <c r="F26" s="23" t="str">
        <f>'A COMP PILOT LIST'!D49</f>
        <v>M</v>
      </c>
      <c r="G26" s="23">
        <v>13.23</v>
      </c>
      <c r="H26" s="19" t="s">
        <v>8</v>
      </c>
      <c r="I26" s="19" t="str">
        <f t="shared" si="0"/>
        <v>15</v>
      </c>
      <c r="J26" s="20">
        <v>19.85</v>
      </c>
      <c r="K26" s="122">
        <f t="shared" si="1"/>
        <v>297.75</v>
      </c>
      <c r="L26" s="20">
        <f t="shared" si="4"/>
        <v>19</v>
      </c>
      <c r="M26" s="20">
        <v>0</v>
      </c>
      <c r="N26" s="122">
        <f t="shared" si="5"/>
        <v>0</v>
      </c>
      <c r="O26" s="20">
        <f t="shared" si="6"/>
        <v>4</v>
      </c>
      <c r="P26" s="122">
        <f t="shared" si="2"/>
        <v>297.75</v>
      </c>
      <c r="Q26" s="127">
        <f t="shared" si="3"/>
        <v>19</v>
      </c>
      <c r="R26" s="124" t="s">
        <v>88</v>
      </c>
      <c r="S26" s="62" t="str">
        <f>'A COMP PILOT LIST'!C34</f>
        <v>068</v>
      </c>
      <c r="U26" s="12">
        <v>19</v>
      </c>
      <c r="Z26">
        <v>6.04</v>
      </c>
    </row>
    <row r="27" spans="1:26" ht="37.5" customHeight="1">
      <c r="A27" s="9"/>
      <c r="B27" s="146" t="s">
        <v>88</v>
      </c>
      <c r="C27" s="147" t="str">
        <f>'A COMP PILOT LIST'!C35</f>
        <v>069</v>
      </c>
      <c r="D27" s="18" t="str">
        <f>'A COMP PILOT LIST'!A35</f>
        <v>Brian</v>
      </c>
      <c r="E27" s="18" t="str">
        <f>'A COMP PILOT LIST'!B35</f>
        <v>Doub</v>
      </c>
      <c r="F27" s="23" t="str">
        <f>'A COMP PILOT LIST'!D35</f>
        <v>M</v>
      </c>
      <c r="G27" s="23">
        <v>12.96</v>
      </c>
      <c r="H27" s="19" t="s">
        <v>8</v>
      </c>
      <c r="I27" s="19" t="str">
        <f t="shared" si="0"/>
        <v>15</v>
      </c>
      <c r="J27" s="20">
        <v>19.44</v>
      </c>
      <c r="K27" s="122">
        <f t="shared" si="1"/>
        <v>291.6</v>
      </c>
      <c r="L27" s="20">
        <f t="shared" si="4"/>
        <v>20</v>
      </c>
      <c r="M27" s="20">
        <v>0</v>
      </c>
      <c r="N27" s="122">
        <f t="shared" si="5"/>
        <v>0</v>
      </c>
      <c r="O27" s="20">
        <f t="shared" si="6"/>
        <v>4</v>
      </c>
      <c r="P27" s="122">
        <f t="shared" si="2"/>
        <v>291.6</v>
      </c>
      <c r="Q27" s="127">
        <f t="shared" si="3"/>
        <v>20</v>
      </c>
      <c r="R27" s="124" t="s">
        <v>88</v>
      </c>
      <c r="S27" s="62" t="str">
        <f>'A COMP PILOT LIST'!C19</f>
        <v>041</v>
      </c>
      <c r="U27" s="12">
        <v>20</v>
      </c>
      <c r="Z27">
        <v>6.04</v>
      </c>
    </row>
    <row r="28" spans="1:26" ht="37.5" customHeight="1">
      <c r="A28" s="9"/>
      <c r="B28" s="146" t="s">
        <v>88</v>
      </c>
      <c r="C28" s="147" t="str">
        <f>'A COMP PILOT LIST'!C50</f>
        <v>093</v>
      </c>
      <c r="D28" s="18" t="str">
        <f>'A COMP PILOT LIST'!A50</f>
        <v>Andrew</v>
      </c>
      <c r="E28" s="18" t="str">
        <f>'A COMP PILOT LIST'!B50</f>
        <v>Broxholme</v>
      </c>
      <c r="F28" s="23" t="str">
        <f>'A COMP PILOT LIST'!D50</f>
        <v>M</v>
      </c>
      <c r="G28" s="23">
        <v>12.83</v>
      </c>
      <c r="H28" s="19" t="s">
        <v>8</v>
      </c>
      <c r="I28" s="19" t="str">
        <f t="shared" si="0"/>
        <v>15</v>
      </c>
      <c r="J28" s="20">
        <v>19.25</v>
      </c>
      <c r="K28" s="122">
        <f t="shared" si="1"/>
        <v>288.75</v>
      </c>
      <c r="L28" s="20">
        <f t="shared" si="4"/>
        <v>21</v>
      </c>
      <c r="M28" s="20">
        <v>0</v>
      </c>
      <c r="N28" s="122">
        <f t="shared" si="5"/>
        <v>0</v>
      </c>
      <c r="O28" s="20">
        <f t="shared" si="6"/>
        <v>4</v>
      </c>
      <c r="P28" s="122">
        <f t="shared" si="2"/>
        <v>288.75</v>
      </c>
      <c r="Q28" s="127">
        <f t="shared" si="3"/>
        <v>21</v>
      </c>
      <c r="R28" s="124" t="s">
        <v>88</v>
      </c>
      <c r="S28" s="62" t="str">
        <f>'A COMP PILOT LIST'!C38</f>
        <v>072</v>
      </c>
      <c r="U28" s="12">
        <v>21</v>
      </c>
      <c r="Z28">
        <v>6.04</v>
      </c>
    </row>
    <row r="29" spans="1:26" ht="37.5" customHeight="1">
      <c r="A29" s="9"/>
      <c r="B29" s="146" t="s">
        <v>88</v>
      </c>
      <c r="C29" s="147" t="str">
        <f>'A COMP PILOT LIST'!C51</f>
        <v>094</v>
      </c>
      <c r="D29" s="18" t="str">
        <f>'A COMP PILOT LIST'!A51</f>
        <v>Sam </v>
      </c>
      <c r="E29" s="18" t="str">
        <f>'A COMP PILOT LIST'!B51</f>
        <v>Little</v>
      </c>
      <c r="F29" s="23" t="str">
        <f>'A COMP PILOT LIST'!D51</f>
        <v>M</v>
      </c>
      <c r="G29" s="23">
        <v>9.35</v>
      </c>
      <c r="H29" s="19" t="s">
        <v>9</v>
      </c>
      <c r="I29" s="19" t="str">
        <f t="shared" si="0"/>
        <v>17.5</v>
      </c>
      <c r="J29" s="20">
        <v>16.36</v>
      </c>
      <c r="K29" s="122">
        <f t="shared" si="1"/>
        <v>286.3</v>
      </c>
      <c r="L29" s="20">
        <f t="shared" si="4"/>
        <v>22</v>
      </c>
      <c r="M29" s="20">
        <v>0</v>
      </c>
      <c r="N29" s="122">
        <f t="shared" si="5"/>
        <v>0</v>
      </c>
      <c r="O29" s="20">
        <f t="shared" si="6"/>
        <v>4</v>
      </c>
      <c r="P29" s="122">
        <f t="shared" si="2"/>
        <v>286.3</v>
      </c>
      <c r="Q29" s="127">
        <f t="shared" si="3"/>
        <v>22</v>
      </c>
      <c r="R29" s="124" t="s">
        <v>88</v>
      </c>
      <c r="S29" s="62" t="str">
        <f>'A COMP PILOT LIST'!C26</f>
        <v>051</v>
      </c>
      <c r="U29" s="12">
        <v>22</v>
      </c>
      <c r="Z29">
        <v>6.04</v>
      </c>
    </row>
    <row r="30" spans="1:26" ht="37.5" customHeight="1">
      <c r="A30" s="9"/>
      <c r="B30" s="146" t="s">
        <v>88</v>
      </c>
      <c r="C30" s="147" t="str">
        <f>'A COMP PILOT LIST'!C21</f>
        <v>043</v>
      </c>
      <c r="D30" s="18" t="str">
        <f>'A COMP PILOT LIST'!A21</f>
        <v>Chris</v>
      </c>
      <c r="E30" s="18" t="str">
        <f>'A COMP PILOT LIST'!B21</f>
        <v>Foster</v>
      </c>
      <c r="F30" s="23" t="str">
        <f>'A COMP PILOT LIST'!D21</f>
        <v>M</v>
      </c>
      <c r="G30" s="23">
        <v>12.53</v>
      </c>
      <c r="H30" s="19" t="s">
        <v>8</v>
      </c>
      <c r="I30" s="19" t="str">
        <f t="shared" si="0"/>
        <v>15</v>
      </c>
      <c r="J30" s="20">
        <v>18.8</v>
      </c>
      <c r="K30" s="122">
        <f t="shared" si="1"/>
        <v>282</v>
      </c>
      <c r="L30" s="20">
        <f t="shared" si="4"/>
        <v>23</v>
      </c>
      <c r="M30" s="20">
        <v>0</v>
      </c>
      <c r="N30" s="122">
        <f t="shared" si="5"/>
        <v>0</v>
      </c>
      <c r="O30" s="20">
        <f t="shared" si="6"/>
        <v>4</v>
      </c>
      <c r="P30" s="122">
        <f t="shared" si="2"/>
        <v>282</v>
      </c>
      <c r="Q30" s="127">
        <f>RANK(P30,$P$8:$P$59,0)</f>
        <v>23</v>
      </c>
      <c r="R30" s="124" t="s">
        <v>88</v>
      </c>
      <c r="S30" s="62" t="str">
        <f>'A COMP PILOT LIST'!C24</f>
        <v>049</v>
      </c>
      <c r="U30" s="12">
        <v>23</v>
      </c>
      <c r="Z30">
        <v>6.04</v>
      </c>
    </row>
    <row r="31" spans="1:26" ht="37.5" customHeight="1">
      <c r="A31" s="9"/>
      <c r="B31" s="146" t="s">
        <v>88</v>
      </c>
      <c r="C31" s="147" t="str">
        <f>'A COMP PILOT LIST'!C19</f>
        <v>041</v>
      </c>
      <c r="D31" s="18" t="str">
        <f>'A COMP PILOT LIST'!A19</f>
        <v>Louis</v>
      </c>
      <c r="E31" s="18" t="str">
        <f>'A COMP PILOT LIST'!B19</f>
        <v>Garton</v>
      </c>
      <c r="F31" s="23" t="str">
        <f>'A COMP PILOT LIST'!D19</f>
        <v>M</v>
      </c>
      <c r="G31" s="23">
        <v>11.94</v>
      </c>
      <c r="H31" s="19" t="s">
        <v>8</v>
      </c>
      <c r="I31" s="19" t="str">
        <f t="shared" si="0"/>
        <v>15</v>
      </c>
      <c r="J31" s="20">
        <v>17.91</v>
      </c>
      <c r="K31" s="122">
        <f t="shared" si="1"/>
        <v>268.65</v>
      </c>
      <c r="L31" s="20">
        <f t="shared" si="4"/>
        <v>24</v>
      </c>
      <c r="M31" s="20">
        <v>0</v>
      </c>
      <c r="N31" s="122">
        <f t="shared" si="5"/>
        <v>0</v>
      </c>
      <c r="O31" s="20">
        <f t="shared" si="6"/>
        <v>4</v>
      </c>
      <c r="P31" s="122">
        <f t="shared" si="2"/>
        <v>268.65</v>
      </c>
      <c r="Q31" s="127">
        <f t="shared" si="3"/>
        <v>24</v>
      </c>
      <c r="R31" s="124" t="s">
        <v>88</v>
      </c>
      <c r="S31" s="62" t="str">
        <f>'A COMP PILOT LIST'!C28</f>
        <v>060</v>
      </c>
      <c r="U31" s="12">
        <v>24</v>
      </c>
      <c r="Z31">
        <v>6.04</v>
      </c>
    </row>
    <row r="32" spans="1:26" ht="37.5" customHeight="1">
      <c r="A32" s="9"/>
      <c r="B32" s="146" t="s">
        <v>88</v>
      </c>
      <c r="C32" s="147" t="str">
        <f>'A COMP PILOT LIST'!C17</f>
        <v>033</v>
      </c>
      <c r="D32" s="18" t="str">
        <f>'A COMP PILOT LIST'!A17</f>
        <v>Harry</v>
      </c>
      <c r="E32" s="18" t="str">
        <f>'A COMP PILOT LIST'!B17</f>
        <v>Postill</v>
      </c>
      <c r="F32" s="23" t="str">
        <f>'A COMP PILOT LIST'!D17</f>
        <v>M</v>
      </c>
      <c r="G32" s="23">
        <v>11.74</v>
      </c>
      <c r="H32" s="19" t="s">
        <v>8</v>
      </c>
      <c r="I32" s="19" t="str">
        <f t="shared" si="0"/>
        <v>15</v>
      </c>
      <c r="J32" s="20">
        <v>17.61</v>
      </c>
      <c r="K32" s="122">
        <f t="shared" si="1"/>
        <v>264.15</v>
      </c>
      <c r="L32" s="20">
        <f t="shared" si="4"/>
        <v>25</v>
      </c>
      <c r="M32" s="20">
        <v>0</v>
      </c>
      <c r="N32" s="122">
        <f t="shared" si="5"/>
        <v>0</v>
      </c>
      <c r="O32" s="20">
        <f t="shared" si="6"/>
        <v>4</v>
      </c>
      <c r="P32" s="122">
        <f t="shared" si="2"/>
        <v>264.15</v>
      </c>
      <c r="Q32" s="127">
        <f t="shared" si="3"/>
        <v>25</v>
      </c>
      <c r="R32" s="124" t="s">
        <v>88</v>
      </c>
      <c r="S32" s="62" t="str">
        <f>'A COMP PILOT LIST'!C8</f>
        <v>008</v>
      </c>
      <c r="U32" s="12">
        <v>25</v>
      </c>
      <c r="Z32">
        <v>6.04</v>
      </c>
    </row>
    <row r="33" spans="1:26" ht="37.5" customHeight="1">
      <c r="A33" s="9"/>
      <c r="B33" s="146" t="s">
        <v>88</v>
      </c>
      <c r="C33" s="147" t="str">
        <f>'A COMP PILOT LIST'!C10</f>
        <v>018</v>
      </c>
      <c r="D33" s="18" t="str">
        <f>'A COMP PILOT LIST'!A10</f>
        <v>Kevin</v>
      </c>
      <c r="E33" s="18" t="str">
        <f>'A COMP PILOT LIST'!B10</f>
        <v>McLoughlin</v>
      </c>
      <c r="F33" s="23" t="str">
        <f>'A COMP PILOT LIST'!D10</f>
        <v>M</v>
      </c>
      <c r="G33" s="23">
        <v>11.52</v>
      </c>
      <c r="H33" s="19" t="s">
        <v>8</v>
      </c>
      <c r="I33" s="19" t="str">
        <f t="shared" si="0"/>
        <v>15</v>
      </c>
      <c r="J33" s="20">
        <v>17.28</v>
      </c>
      <c r="K33" s="122">
        <f t="shared" si="1"/>
        <v>259.20000000000005</v>
      </c>
      <c r="L33" s="20">
        <f t="shared" si="4"/>
        <v>26</v>
      </c>
      <c r="M33" s="20">
        <v>0</v>
      </c>
      <c r="N33" s="122">
        <f t="shared" si="5"/>
        <v>0</v>
      </c>
      <c r="O33" s="20">
        <f t="shared" si="6"/>
        <v>4</v>
      </c>
      <c r="P33" s="122">
        <f t="shared" si="2"/>
        <v>259.20000000000005</v>
      </c>
      <c r="Q33" s="127">
        <f t="shared" si="3"/>
        <v>26</v>
      </c>
      <c r="R33" s="124" t="s">
        <v>88</v>
      </c>
      <c r="S33" s="62" t="str">
        <f>'A COMP PILOT LIST'!C40</f>
        <v>074</v>
      </c>
      <c r="U33" s="12">
        <v>26</v>
      </c>
      <c r="Z33">
        <v>6.04</v>
      </c>
    </row>
    <row r="34" spans="1:26" ht="37.5" customHeight="1">
      <c r="A34" s="9"/>
      <c r="B34" s="146" t="s">
        <v>88</v>
      </c>
      <c r="C34" s="147" t="str">
        <f>'A COMP PILOT LIST'!C11</f>
        <v>020</v>
      </c>
      <c r="D34" s="18" t="str">
        <f>'A COMP PILOT LIST'!A11</f>
        <v>Gary</v>
      </c>
      <c r="E34" s="18" t="str">
        <f>'A COMP PILOT LIST'!B11</f>
        <v>Jackson</v>
      </c>
      <c r="F34" s="23" t="str">
        <f>'A COMP PILOT LIST'!D11</f>
        <v>M</v>
      </c>
      <c r="G34" s="23">
        <v>11.52</v>
      </c>
      <c r="H34" s="19" t="s">
        <v>8</v>
      </c>
      <c r="I34" s="19" t="str">
        <f t="shared" si="0"/>
        <v>15</v>
      </c>
      <c r="J34" s="20">
        <v>17.28</v>
      </c>
      <c r="K34" s="122">
        <f t="shared" si="1"/>
        <v>259.20000000000005</v>
      </c>
      <c r="L34" s="20">
        <f t="shared" si="4"/>
        <v>26</v>
      </c>
      <c r="M34" s="20">
        <v>0</v>
      </c>
      <c r="N34" s="122">
        <f t="shared" si="5"/>
        <v>0</v>
      </c>
      <c r="O34" s="20">
        <f t="shared" si="6"/>
        <v>4</v>
      </c>
      <c r="P34" s="122">
        <f t="shared" si="2"/>
        <v>259.20000000000005</v>
      </c>
      <c r="Q34" s="127">
        <f t="shared" si="3"/>
        <v>26</v>
      </c>
      <c r="R34" s="124" t="s">
        <v>88</v>
      </c>
      <c r="S34" s="62" t="str">
        <f>'A COMP PILOT LIST'!C30</f>
        <v>063</v>
      </c>
      <c r="U34" s="12">
        <v>27</v>
      </c>
      <c r="Z34">
        <v>6.04</v>
      </c>
    </row>
    <row r="35" spans="1:26" ht="37.5" customHeight="1">
      <c r="A35" s="9"/>
      <c r="B35" s="146" t="s">
        <v>88</v>
      </c>
      <c r="C35" s="147" t="str">
        <f>'A COMP PILOT LIST'!C20</f>
        <v>042</v>
      </c>
      <c r="D35" s="18" t="str">
        <f>'A COMP PILOT LIST'!A20</f>
        <v>John</v>
      </c>
      <c r="E35" s="18" t="str">
        <f>'A COMP PILOT LIST'!B20</f>
        <v>Murphy</v>
      </c>
      <c r="F35" s="23" t="str">
        <f>'A COMP PILOT LIST'!D20</f>
        <v>M</v>
      </c>
      <c r="G35" s="23">
        <v>11.07</v>
      </c>
      <c r="H35" s="19" t="s">
        <v>8</v>
      </c>
      <c r="I35" s="19" t="str">
        <f t="shared" si="0"/>
        <v>15</v>
      </c>
      <c r="J35" s="20">
        <v>16.61</v>
      </c>
      <c r="K35" s="122">
        <f t="shared" si="1"/>
        <v>249.14999999999998</v>
      </c>
      <c r="L35" s="20">
        <f t="shared" si="4"/>
        <v>28</v>
      </c>
      <c r="M35" s="20">
        <v>0</v>
      </c>
      <c r="N35" s="122">
        <f t="shared" si="5"/>
        <v>0</v>
      </c>
      <c r="O35" s="20">
        <f t="shared" si="6"/>
        <v>4</v>
      </c>
      <c r="P35" s="122">
        <f t="shared" si="2"/>
        <v>249.14999999999998</v>
      </c>
      <c r="Q35" s="127">
        <f t="shared" si="3"/>
        <v>28</v>
      </c>
      <c r="R35" s="124" t="s">
        <v>88</v>
      </c>
      <c r="S35" s="62" t="str">
        <f>'A COMP PILOT LIST'!C39</f>
        <v>073</v>
      </c>
      <c r="U35" s="12">
        <v>28</v>
      </c>
      <c r="Z35">
        <v>6.04</v>
      </c>
    </row>
    <row r="36" spans="1:26" ht="37.5" customHeight="1">
      <c r="A36" s="9"/>
      <c r="B36" s="146" t="s">
        <v>88</v>
      </c>
      <c r="C36" s="147" t="str">
        <f>'A COMP PILOT LIST'!C29</f>
        <v>061</v>
      </c>
      <c r="D36" s="18" t="str">
        <f>'A COMP PILOT LIST'!A29</f>
        <v>Jeremy</v>
      </c>
      <c r="E36" s="18" t="str">
        <f>'A COMP PILOT LIST'!B29</f>
        <v>Smith</v>
      </c>
      <c r="F36" s="23" t="str">
        <f>'A COMP PILOT LIST'!D29</f>
        <v>M</v>
      </c>
      <c r="G36" s="23">
        <v>8.68</v>
      </c>
      <c r="H36" s="19" t="s">
        <v>9</v>
      </c>
      <c r="I36" s="19" t="str">
        <f t="shared" si="0"/>
        <v>17.5</v>
      </c>
      <c r="J36" s="20">
        <v>13.73</v>
      </c>
      <c r="K36" s="122">
        <f t="shared" si="1"/>
        <v>240.275</v>
      </c>
      <c r="L36" s="20">
        <f t="shared" si="4"/>
        <v>29</v>
      </c>
      <c r="M36" s="20">
        <v>0</v>
      </c>
      <c r="N36" s="122">
        <f t="shared" si="5"/>
        <v>0</v>
      </c>
      <c r="O36" s="20">
        <f t="shared" si="6"/>
        <v>4</v>
      </c>
      <c r="P36" s="122">
        <f t="shared" si="2"/>
        <v>240.275</v>
      </c>
      <c r="Q36" s="127">
        <f t="shared" si="3"/>
        <v>29</v>
      </c>
      <c r="R36" s="124" t="s">
        <v>88</v>
      </c>
      <c r="S36" s="62" t="str">
        <f>'A COMP PILOT LIST'!C33</f>
        <v>067</v>
      </c>
      <c r="U36" s="12">
        <v>29</v>
      </c>
      <c r="Z36">
        <v>6.04</v>
      </c>
    </row>
    <row r="37" spans="1:26" ht="37.5" customHeight="1">
      <c r="A37" s="9"/>
      <c r="B37" s="146" t="s">
        <v>88</v>
      </c>
      <c r="C37" s="147" t="str">
        <f>'A COMP PILOT LIST'!C34</f>
        <v>068</v>
      </c>
      <c r="D37" s="18" t="str">
        <f>'A COMP PILOT LIST'!A34</f>
        <v>Paul</v>
      </c>
      <c r="E37" s="18" t="str">
        <f>'A COMP PILOT LIST'!B34</f>
        <v>Winterbottom</v>
      </c>
      <c r="F37" s="23" t="str">
        <f>'A COMP PILOT LIST'!D34</f>
        <v>M</v>
      </c>
      <c r="G37" s="23">
        <v>10.47</v>
      </c>
      <c r="H37" s="19" t="s">
        <v>8</v>
      </c>
      <c r="I37" s="19" t="str">
        <f t="shared" si="0"/>
        <v>15</v>
      </c>
      <c r="J37" s="20">
        <v>15.7</v>
      </c>
      <c r="K37" s="122">
        <f t="shared" si="1"/>
        <v>235.5</v>
      </c>
      <c r="L37" s="20">
        <f t="shared" si="4"/>
        <v>30</v>
      </c>
      <c r="M37" s="20">
        <v>0</v>
      </c>
      <c r="N37" s="122">
        <f t="shared" si="5"/>
        <v>0</v>
      </c>
      <c r="O37" s="20">
        <f t="shared" si="6"/>
        <v>4</v>
      </c>
      <c r="P37" s="122">
        <f t="shared" si="2"/>
        <v>235.5</v>
      </c>
      <c r="Q37" s="127">
        <f t="shared" si="3"/>
        <v>30</v>
      </c>
      <c r="R37" s="124" t="s">
        <v>88</v>
      </c>
      <c r="S37" s="62" t="str">
        <f>'A COMP PILOT LIST'!C31</f>
        <v>064</v>
      </c>
      <c r="U37" s="12">
        <v>30</v>
      </c>
      <c r="Z37">
        <v>6.04</v>
      </c>
    </row>
    <row r="38" spans="1:26" ht="37.5" customHeight="1">
      <c r="A38" s="9"/>
      <c r="B38" s="146" t="s">
        <v>88</v>
      </c>
      <c r="C38" s="147" t="str">
        <f>'A COMP PILOT LIST'!C39</f>
        <v>073</v>
      </c>
      <c r="D38" s="18" t="str">
        <f>'A COMP PILOT LIST'!A39</f>
        <v>David</v>
      </c>
      <c r="E38" s="18" t="str">
        <f>'A COMP PILOT LIST'!B39</f>
        <v>Scriviner</v>
      </c>
      <c r="F38" s="23" t="str">
        <f>'A COMP PILOT LIST'!D39</f>
        <v>M</v>
      </c>
      <c r="G38" s="23">
        <v>10.06</v>
      </c>
      <c r="H38" s="19" t="s">
        <v>8</v>
      </c>
      <c r="I38" s="19" t="str">
        <f t="shared" si="0"/>
        <v>15</v>
      </c>
      <c r="J38" s="20">
        <v>15.09</v>
      </c>
      <c r="K38" s="122">
        <f t="shared" si="1"/>
        <v>226.35</v>
      </c>
      <c r="L38" s="20">
        <f t="shared" si="4"/>
        <v>31</v>
      </c>
      <c r="M38" s="20">
        <v>0</v>
      </c>
      <c r="N38" s="122">
        <f t="shared" si="5"/>
        <v>0</v>
      </c>
      <c r="O38" s="20">
        <f t="shared" si="6"/>
        <v>4</v>
      </c>
      <c r="P38" s="122">
        <f t="shared" si="2"/>
        <v>226.35</v>
      </c>
      <c r="Q38" s="127">
        <f t="shared" si="3"/>
        <v>31</v>
      </c>
      <c r="R38" s="124" t="s">
        <v>88</v>
      </c>
      <c r="S38" s="62" t="str">
        <f>'A COMP PILOT LIST'!C9</f>
        <v>012</v>
      </c>
      <c r="U38" s="12">
        <v>31</v>
      </c>
      <c r="Z38">
        <v>6.04</v>
      </c>
    </row>
    <row r="39" spans="1:26" ht="37.5" customHeight="1">
      <c r="A39" s="9"/>
      <c r="B39" s="146" t="s">
        <v>88</v>
      </c>
      <c r="C39" s="147" t="str">
        <f>'A COMP PILOT LIST'!C2</f>
        <v>001</v>
      </c>
      <c r="D39" s="18" t="str">
        <f>'A COMP PILOT LIST'!A2</f>
        <v>Bruce</v>
      </c>
      <c r="E39" s="18" t="str">
        <f>'A COMP PILOT LIST'!B2</f>
        <v>Clarke</v>
      </c>
      <c r="F39" s="23" t="str">
        <f>'A COMP PILOT LIST'!D2</f>
        <v>M</v>
      </c>
      <c r="G39" s="23">
        <v>9.898</v>
      </c>
      <c r="H39" s="19" t="s">
        <v>8</v>
      </c>
      <c r="I39" s="19" t="str">
        <f t="shared" si="0"/>
        <v>15</v>
      </c>
      <c r="J39" s="20">
        <v>14.85</v>
      </c>
      <c r="K39" s="122">
        <f t="shared" si="1"/>
        <v>222.75</v>
      </c>
      <c r="L39" s="20">
        <f t="shared" si="4"/>
        <v>32</v>
      </c>
      <c r="M39" s="20">
        <v>0</v>
      </c>
      <c r="N39" s="122">
        <f t="shared" si="5"/>
        <v>0</v>
      </c>
      <c r="O39" s="20">
        <f t="shared" si="6"/>
        <v>4</v>
      </c>
      <c r="P39" s="122">
        <f t="shared" si="2"/>
        <v>222.75</v>
      </c>
      <c r="Q39" s="127">
        <f t="shared" si="3"/>
        <v>32</v>
      </c>
      <c r="R39" s="124" t="s">
        <v>88</v>
      </c>
      <c r="S39" s="62" t="str">
        <f>'A COMP PILOT LIST'!C48</f>
        <v>085</v>
      </c>
      <c r="U39" s="12">
        <v>32</v>
      </c>
      <c r="Z39">
        <v>6.04</v>
      </c>
    </row>
    <row r="40" spans="1:26" ht="37.5" customHeight="1">
      <c r="A40" s="9"/>
      <c r="B40" s="146" t="s">
        <v>88</v>
      </c>
      <c r="C40" s="147" t="str">
        <f>'A COMP PILOT LIST'!C22</f>
        <v>044</v>
      </c>
      <c r="D40" s="18" t="str">
        <f>'A COMP PILOT LIST'!A22</f>
        <v>Richard</v>
      </c>
      <c r="E40" s="18" t="str">
        <f>'A COMP PILOT LIST'!B22</f>
        <v>Sewell</v>
      </c>
      <c r="F40" s="23" t="str">
        <f>'A COMP PILOT LIST'!D22</f>
        <v>M</v>
      </c>
      <c r="G40" s="23">
        <v>9.615</v>
      </c>
      <c r="H40" s="19" t="s">
        <v>8</v>
      </c>
      <c r="I40" s="19" t="str">
        <f aca="true" t="shared" si="7" ref="I40:I59">IF(H40="3 Turnpoint","15",IF(H40="Flat Triangle","17.5",IF(H40="FAI Triangle","20")))</f>
        <v>15</v>
      </c>
      <c r="J40" s="20">
        <v>14.42</v>
      </c>
      <c r="K40" s="122">
        <f aca="true" t="shared" si="8" ref="K40:K59">I40*J40</f>
        <v>216.3</v>
      </c>
      <c r="L40" s="20">
        <f aca="true" t="shared" si="9" ref="L40:L59">RANK(K40,$K$8:$K$59,0)</f>
        <v>33</v>
      </c>
      <c r="M40" s="20">
        <v>0</v>
      </c>
      <c r="N40" s="122">
        <f t="shared" si="5"/>
        <v>0</v>
      </c>
      <c r="O40" s="20">
        <f t="shared" si="6"/>
        <v>4</v>
      </c>
      <c r="P40" s="122">
        <f aca="true" t="shared" si="10" ref="P40:P59">K40+N40</f>
        <v>216.3</v>
      </c>
      <c r="Q40" s="127">
        <f t="shared" si="3"/>
        <v>33</v>
      </c>
      <c r="R40" s="124" t="s">
        <v>88</v>
      </c>
      <c r="S40" s="62" t="str">
        <f>'A COMP PILOT LIST'!C2</f>
        <v>001</v>
      </c>
      <c r="U40" s="12">
        <v>33</v>
      </c>
      <c r="Z40">
        <v>6.04</v>
      </c>
    </row>
    <row r="41" spans="1:26" ht="37.5" customHeight="1">
      <c r="A41" s="9"/>
      <c r="B41" s="146" t="s">
        <v>88</v>
      </c>
      <c r="C41" s="147" t="str">
        <f>'A COMP PILOT LIST'!C23</f>
        <v>047</v>
      </c>
      <c r="D41" s="18" t="str">
        <f>'A COMP PILOT LIST'!A23</f>
        <v>Chris</v>
      </c>
      <c r="E41" s="18" t="str">
        <f>'A COMP PILOT LIST'!B23</f>
        <v>Little</v>
      </c>
      <c r="F41" s="23" t="str">
        <f>'A COMP PILOT LIST'!D23</f>
        <v>M</v>
      </c>
      <c r="G41" s="23">
        <v>9.297</v>
      </c>
      <c r="H41" s="19" t="s">
        <v>8</v>
      </c>
      <c r="I41" s="19" t="str">
        <f t="shared" si="7"/>
        <v>15</v>
      </c>
      <c r="J41" s="20">
        <v>13.95</v>
      </c>
      <c r="K41" s="122">
        <f t="shared" si="8"/>
        <v>209.25</v>
      </c>
      <c r="L41" s="20">
        <f t="shared" si="9"/>
        <v>34</v>
      </c>
      <c r="M41" s="20">
        <v>0</v>
      </c>
      <c r="N41" s="122">
        <f t="shared" si="5"/>
        <v>0</v>
      </c>
      <c r="O41" s="20">
        <f t="shared" si="6"/>
        <v>4</v>
      </c>
      <c r="P41" s="122">
        <f t="shared" si="10"/>
        <v>209.25</v>
      </c>
      <c r="Q41" s="127">
        <f t="shared" si="3"/>
        <v>34</v>
      </c>
      <c r="R41" s="124" t="s">
        <v>88</v>
      </c>
      <c r="S41" s="62" t="str">
        <f>'A COMP PILOT LIST'!C50</f>
        <v>093</v>
      </c>
      <c r="U41" s="12">
        <v>34</v>
      </c>
      <c r="Z41">
        <v>6.04</v>
      </c>
    </row>
    <row r="42" spans="1:26" ht="37.5" customHeight="1">
      <c r="A42" s="9"/>
      <c r="B42" s="146" t="s">
        <v>88</v>
      </c>
      <c r="C42" s="147" t="str">
        <f>'A COMP PILOT LIST'!C38</f>
        <v>072</v>
      </c>
      <c r="D42" s="18" t="str">
        <f>'A COMP PILOT LIST'!A38</f>
        <v>Richard</v>
      </c>
      <c r="E42" s="18" t="str">
        <f>'A COMP PILOT LIST'!B38</f>
        <v>Jennings</v>
      </c>
      <c r="F42" s="23" t="str">
        <f>'A COMP PILOT LIST'!D38</f>
        <v>M</v>
      </c>
      <c r="G42" s="23">
        <v>9.044</v>
      </c>
      <c r="H42" s="19" t="s">
        <v>8</v>
      </c>
      <c r="I42" s="19" t="str">
        <f t="shared" si="7"/>
        <v>15</v>
      </c>
      <c r="J42" s="20">
        <v>13.57</v>
      </c>
      <c r="K42" s="122">
        <f t="shared" si="8"/>
        <v>203.55</v>
      </c>
      <c r="L42" s="20">
        <f t="shared" si="9"/>
        <v>35</v>
      </c>
      <c r="M42" s="20">
        <v>0</v>
      </c>
      <c r="N42" s="122">
        <f t="shared" si="5"/>
        <v>0</v>
      </c>
      <c r="O42" s="20">
        <f t="shared" si="6"/>
        <v>4</v>
      </c>
      <c r="P42" s="122">
        <f t="shared" si="10"/>
        <v>203.55</v>
      </c>
      <c r="Q42" s="127">
        <f t="shared" si="3"/>
        <v>35</v>
      </c>
      <c r="R42" s="124" t="s">
        <v>88</v>
      </c>
      <c r="S42" s="62" t="str">
        <f>'A COMP PILOT LIST'!C36</f>
        <v>070</v>
      </c>
      <c r="U42" s="12">
        <v>35</v>
      </c>
      <c r="Z42">
        <v>6.04</v>
      </c>
    </row>
    <row r="43" spans="1:26" ht="37.5" customHeight="1">
      <c r="A43" s="9"/>
      <c r="B43" s="146" t="s">
        <v>88</v>
      </c>
      <c r="C43" s="147" t="str">
        <f>'A COMP PILOT LIST'!C26</f>
        <v>051</v>
      </c>
      <c r="D43" s="18" t="str">
        <f>'A COMP PILOT LIST'!A26</f>
        <v>Ian</v>
      </c>
      <c r="E43" s="18" t="str">
        <f>'A COMP PILOT LIST'!B26</f>
        <v>Hall</v>
      </c>
      <c r="F43" s="23" t="str">
        <f>'A COMP PILOT LIST'!D26</f>
        <v>M</v>
      </c>
      <c r="G43" s="23">
        <v>7.96</v>
      </c>
      <c r="H43" s="19" t="s">
        <v>8</v>
      </c>
      <c r="I43" s="19" t="str">
        <f t="shared" si="7"/>
        <v>15</v>
      </c>
      <c r="J43" s="20">
        <v>11.95</v>
      </c>
      <c r="K43" s="122">
        <f t="shared" si="8"/>
        <v>179.25</v>
      </c>
      <c r="L43" s="20">
        <f t="shared" si="9"/>
        <v>36</v>
      </c>
      <c r="M43" s="20">
        <v>0</v>
      </c>
      <c r="N43" s="122">
        <f t="shared" si="5"/>
        <v>0</v>
      </c>
      <c r="O43" s="20">
        <f t="shared" si="6"/>
        <v>4</v>
      </c>
      <c r="P43" s="122">
        <f t="shared" si="10"/>
        <v>179.25</v>
      </c>
      <c r="Q43" s="127">
        <f t="shared" si="3"/>
        <v>36</v>
      </c>
      <c r="R43" s="124" t="s">
        <v>88</v>
      </c>
      <c r="S43" s="62" t="str">
        <f>'A COMP PILOT LIST'!C37</f>
        <v>071</v>
      </c>
      <c r="U43" s="12">
        <v>36</v>
      </c>
      <c r="Z43">
        <v>6.04</v>
      </c>
    </row>
    <row r="44" spans="1:26" ht="37.5" customHeight="1">
      <c r="A44" s="9"/>
      <c r="B44" s="146" t="s">
        <v>88</v>
      </c>
      <c r="C44" s="147" t="str">
        <f>'A COMP PILOT LIST'!C32</f>
        <v>065</v>
      </c>
      <c r="D44" s="18" t="str">
        <f>'A COMP PILOT LIST'!A32</f>
        <v>Peter</v>
      </c>
      <c r="E44" s="18" t="str">
        <f>'A COMP PILOT LIST'!B32</f>
        <v>Swanborough</v>
      </c>
      <c r="F44" s="23" t="str">
        <f>'A COMP PILOT LIST'!D32</f>
        <v>M</v>
      </c>
      <c r="G44" s="23">
        <v>7.7</v>
      </c>
      <c r="H44" s="19" t="s">
        <v>8</v>
      </c>
      <c r="I44" s="19" t="str">
        <f t="shared" si="7"/>
        <v>15</v>
      </c>
      <c r="J44" s="20">
        <v>11.55</v>
      </c>
      <c r="K44" s="122">
        <f t="shared" si="8"/>
        <v>173.25</v>
      </c>
      <c r="L44" s="20">
        <f t="shared" si="9"/>
        <v>37</v>
      </c>
      <c r="M44" s="20">
        <v>0</v>
      </c>
      <c r="N44" s="122">
        <f t="shared" si="5"/>
        <v>0</v>
      </c>
      <c r="O44" s="20">
        <f t="shared" si="6"/>
        <v>4</v>
      </c>
      <c r="P44" s="122">
        <f t="shared" si="10"/>
        <v>173.25</v>
      </c>
      <c r="Q44" s="127">
        <f t="shared" si="3"/>
        <v>37</v>
      </c>
      <c r="R44" s="124" t="s">
        <v>88</v>
      </c>
      <c r="S44" s="62" t="str">
        <f>'A COMP PILOT LIST'!C32</f>
        <v>065</v>
      </c>
      <c r="U44" s="12">
        <v>37</v>
      </c>
      <c r="Z44">
        <v>6.04</v>
      </c>
    </row>
    <row r="45" spans="1:26" ht="37.5" customHeight="1">
      <c r="A45" s="9"/>
      <c r="B45" s="146" t="s">
        <v>88</v>
      </c>
      <c r="C45" s="147" t="str">
        <f>'A COMP PILOT LIST'!C8</f>
        <v>008</v>
      </c>
      <c r="D45" s="18" t="str">
        <f>'A COMP PILOT LIST'!A8</f>
        <v>Nigel</v>
      </c>
      <c r="E45" s="18" t="str">
        <f>'A COMP PILOT LIST'!B8</f>
        <v>Page</v>
      </c>
      <c r="F45" s="23" t="str">
        <f>'A COMP PILOT LIST'!D8</f>
        <v>M</v>
      </c>
      <c r="G45" s="23"/>
      <c r="H45" s="19"/>
      <c r="I45" s="19" t="b">
        <f t="shared" si="7"/>
        <v>0</v>
      </c>
      <c r="J45" s="20"/>
      <c r="K45" s="122">
        <f t="shared" si="8"/>
        <v>0</v>
      </c>
      <c r="L45" s="20">
        <f t="shared" si="9"/>
        <v>38</v>
      </c>
      <c r="M45" s="20">
        <v>0</v>
      </c>
      <c r="N45" s="122">
        <f t="shared" si="5"/>
        <v>0</v>
      </c>
      <c r="O45" s="20">
        <f t="shared" si="6"/>
        <v>4</v>
      </c>
      <c r="P45" s="122">
        <f t="shared" si="10"/>
        <v>0</v>
      </c>
      <c r="Q45" s="127">
        <f t="shared" si="3"/>
        <v>38</v>
      </c>
      <c r="R45" s="124" t="s">
        <v>88</v>
      </c>
      <c r="S45" s="62" t="str">
        <f>'A COMP PILOT LIST'!C22</f>
        <v>044</v>
      </c>
      <c r="U45" s="12">
        <v>38</v>
      </c>
      <c r="Z45">
        <v>6.04</v>
      </c>
    </row>
    <row r="46" spans="1:26" ht="37.5" customHeight="1">
      <c r="A46" s="9"/>
      <c r="B46" s="146" t="s">
        <v>88</v>
      </c>
      <c r="C46" s="147" t="str">
        <f>'A COMP PILOT LIST'!C9</f>
        <v>012</v>
      </c>
      <c r="D46" s="18" t="str">
        <f>'A COMP PILOT LIST'!A9</f>
        <v>Ronald</v>
      </c>
      <c r="E46" s="18" t="str">
        <f>'A COMP PILOT LIST'!B9</f>
        <v>Green</v>
      </c>
      <c r="F46" s="23" t="str">
        <f>'A COMP PILOT LIST'!D9</f>
        <v>M</v>
      </c>
      <c r="G46" s="23"/>
      <c r="H46" s="19"/>
      <c r="I46" s="19" t="b">
        <f t="shared" si="7"/>
        <v>0</v>
      </c>
      <c r="J46" s="20"/>
      <c r="K46" s="122">
        <f t="shared" si="8"/>
        <v>0</v>
      </c>
      <c r="L46" s="20">
        <f t="shared" si="9"/>
        <v>38</v>
      </c>
      <c r="M46" s="20">
        <v>0</v>
      </c>
      <c r="N46" s="122">
        <f t="shared" si="5"/>
        <v>0</v>
      </c>
      <c r="O46" s="20">
        <f t="shared" si="6"/>
        <v>4</v>
      </c>
      <c r="P46" s="122">
        <f t="shared" si="10"/>
        <v>0</v>
      </c>
      <c r="Q46" s="127">
        <f t="shared" si="3"/>
        <v>38</v>
      </c>
      <c r="R46" s="124" t="s">
        <v>88</v>
      </c>
      <c r="S46" s="62" t="str">
        <f>'A COMP PILOT LIST'!C6</f>
        <v>006</v>
      </c>
      <c r="U46" s="12">
        <v>39</v>
      </c>
      <c r="Z46">
        <v>6.04</v>
      </c>
    </row>
    <row r="47" spans="1:26" ht="37.5" customHeight="1">
      <c r="A47" s="9"/>
      <c r="B47" s="146" t="s">
        <v>88</v>
      </c>
      <c r="C47" s="147" t="str">
        <f>'A COMP PILOT LIST'!C16</f>
        <v>032</v>
      </c>
      <c r="D47" s="18" t="str">
        <f>'A COMP PILOT LIST'!A16</f>
        <v>Thomas</v>
      </c>
      <c r="E47" s="18" t="str">
        <f>'A COMP PILOT LIST'!B16</f>
        <v>Eves</v>
      </c>
      <c r="F47" s="23" t="str">
        <f>'A COMP PILOT LIST'!D16</f>
        <v>M</v>
      </c>
      <c r="G47" s="23"/>
      <c r="H47" s="19"/>
      <c r="I47" s="19" t="b">
        <f t="shared" si="7"/>
        <v>0</v>
      </c>
      <c r="J47" s="20"/>
      <c r="K47" s="122">
        <f t="shared" si="8"/>
        <v>0</v>
      </c>
      <c r="L47" s="20">
        <f t="shared" si="9"/>
        <v>38</v>
      </c>
      <c r="M47" s="20">
        <v>0</v>
      </c>
      <c r="N47" s="122">
        <f t="shared" si="5"/>
        <v>0</v>
      </c>
      <c r="O47" s="20">
        <f t="shared" si="6"/>
        <v>4</v>
      </c>
      <c r="P47" s="122">
        <f t="shared" si="10"/>
        <v>0</v>
      </c>
      <c r="Q47" s="127">
        <f t="shared" si="3"/>
        <v>38</v>
      </c>
      <c r="R47" s="124" t="s">
        <v>88</v>
      </c>
      <c r="S47" s="62" t="str">
        <f>'A COMP PILOT LIST'!C41</f>
        <v>075</v>
      </c>
      <c r="U47" s="12">
        <v>40</v>
      </c>
      <c r="Z47">
        <v>6.04</v>
      </c>
    </row>
    <row r="48" spans="1:26" ht="37.5" customHeight="1">
      <c r="A48" s="9"/>
      <c r="B48" s="146" t="s">
        <v>88</v>
      </c>
      <c r="C48" s="147" t="str">
        <f>'A COMP PILOT LIST'!C18</f>
        <v>039</v>
      </c>
      <c r="D48" s="18" t="str">
        <f>'A COMP PILOT LIST'!A18</f>
        <v>David</v>
      </c>
      <c r="E48" s="18" t="str">
        <f>'A COMP PILOT LIST'!B18</f>
        <v>Southern</v>
      </c>
      <c r="F48" s="23" t="str">
        <f>'A COMP PILOT LIST'!D18</f>
        <v>M</v>
      </c>
      <c r="G48" s="23"/>
      <c r="H48" s="19"/>
      <c r="I48" s="19" t="b">
        <f t="shared" si="7"/>
        <v>0</v>
      </c>
      <c r="J48" s="20"/>
      <c r="K48" s="122">
        <f t="shared" si="8"/>
        <v>0</v>
      </c>
      <c r="L48" s="20">
        <f t="shared" si="9"/>
        <v>38</v>
      </c>
      <c r="M48" s="20">
        <v>0</v>
      </c>
      <c r="N48" s="122">
        <f t="shared" si="5"/>
        <v>0</v>
      </c>
      <c r="O48" s="20">
        <f t="shared" si="6"/>
        <v>4</v>
      </c>
      <c r="P48" s="122">
        <f t="shared" si="10"/>
        <v>0</v>
      </c>
      <c r="Q48" s="127">
        <f t="shared" si="3"/>
        <v>38</v>
      </c>
      <c r="R48" s="124" t="s">
        <v>88</v>
      </c>
      <c r="S48" s="62" t="str">
        <f>'A COMP PILOT LIST'!C12</f>
        <v>023</v>
      </c>
      <c r="U48" s="12">
        <v>41</v>
      </c>
      <c r="Z48">
        <v>6.04</v>
      </c>
    </row>
    <row r="49" spans="1:26" ht="37.5" customHeight="1">
      <c r="A49" s="9"/>
      <c r="B49" s="146" t="s">
        <v>88</v>
      </c>
      <c r="C49" s="147" t="str">
        <f>'A COMP PILOT LIST'!C25</f>
        <v>050</v>
      </c>
      <c r="D49" s="18" t="str">
        <f>'A COMP PILOT LIST'!A25</f>
        <v>Richard</v>
      </c>
      <c r="E49" s="18" t="str">
        <f>'A COMP PILOT LIST'!B25</f>
        <v>Clarke</v>
      </c>
      <c r="F49" s="23" t="str">
        <f>'A COMP PILOT LIST'!D25</f>
        <v>M</v>
      </c>
      <c r="G49" s="23"/>
      <c r="H49" s="19"/>
      <c r="I49" s="19" t="b">
        <f t="shared" si="7"/>
        <v>0</v>
      </c>
      <c r="J49" s="20"/>
      <c r="K49" s="122">
        <f t="shared" si="8"/>
        <v>0</v>
      </c>
      <c r="L49" s="20">
        <f t="shared" si="9"/>
        <v>38</v>
      </c>
      <c r="M49" s="20">
        <v>0</v>
      </c>
      <c r="N49" s="122">
        <f t="shared" si="5"/>
        <v>0</v>
      </c>
      <c r="O49" s="20">
        <f t="shared" si="6"/>
        <v>4</v>
      </c>
      <c r="P49" s="122">
        <f t="shared" si="10"/>
        <v>0</v>
      </c>
      <c r="Q49" s="127">
        <f t="shared" si="3"/>
        <v>38</v>
      </c>
      <c r="R49" s="124" t="s">
        <v>88</v>
      </c>
      <c r="S49" s="62" t="str">
        <f>'A COMP PILOT LIST'!C43</f>
        <v>078</v>
      </c>
      <c r="U49" s="12">
        <v>42</v>
      </c>
      <c r="Z49">
        <v>6.04</v>
      </c>
    </row>
    <row r="50" spans="1:26" ht="37.5" customHeight="1">
      <c r="A50" s="9"/>
      <c r="B50" s="146" t="s">
        <v>88</v>
      </c>
      <c r="C50" s="147" t="str">
        <f>'A COMP PILOT LIST'!C28</f>
        <v>060</v>
      </c>
      <c r="D50" s="18" t="str">
        <f>'A COMP PILOT LIST'!A28</f>
        <v>Barney</v>
      </c>
      <c r="E50" s="18" t="str">
        <f>'A COMP PILOT LIST'!B28</f>
        <v>Woodhead</v>
      </c>
      <c r="F50" s="23" t="str">
        <f>'A COMP PILOT LIST'!D28</f>
        <v>M</v>
      </c>
      <c r="G50" s="23"/>
      <c r="H50" s="19"/>
      <c r="I50" s="19" t="b">
        <f t="shared" si="7"/>
        <v>0</v>
      </c>
      <c r="J50" s="20"/>
      <c r="K50" s="122">
        <f t="shared" si="8"/>
        <v>0</v>
      </c>
      <c r="L50" s="20">
        <f t="shared" si="9"/>
        <v>38</v>
      </c>
      <c r="M50" s="20">
        <v>0</v>
      </c>
      <c r="N50" s="122">
        <f t="shared" si="5"/>
        <v>0</v>
      </c>
      <c r="O50" s="20">
        <f t="shared" si="6"/>
        <v>4</v>
      </c>
      <c r="P50" s="122">
        <f t="shared" si="10"/>
        <v>0</v>
      </c>
      <c r="Q50" s="127">
        <f t="shared" si="3"/>
        <v>38</v>
      </c>
      <c r="R50" s="124" t="s">
        <v>88</v>
      </c>
      <c r="S50" s="62" t="str">
        <f>'A COMP PILOT LIST'!C44</f>
        <v>079</v>
      </c>
      <c r="U50" s="12">
        <v>43</v>
      </c>
      <c r="Z50">
        <v>6.04</v>
      </c>
    </row>
    <row r="51" spans="1:26" ht="37.5" customHeight="1">
      <c r="A51" s="9"/>
      <c r="B51" s="146" t="s">
        <v>88</v>
      </c>
      <c r="C51" s="147" t="str">
        <f>'A COMP PILOT LIST'!C31</f>
        <v>064</v>
      </c>
      <c r="D51" s="18" t="str">
        <f>'A COMP PILOT LIST'!A31</f>
        <v>Ken</v>
      </c>
      <c r="E51" s="18" t="str">
        <f>'A COMP PILOT LIST'!B31</f>
        <v>Machen</v>
      </c>
      <c r="F51" s="23" t="str">
        <f>'A COMP PILOT LIST'!D31</f>
        <v>M</v>
      </c>
      <c r="G51" s="23"/>
      <c r="H51" s="19"/>
      <c r="I51" s="19" t="b">
        <f t="shared" si="7"/>
        <v>0</v>
      </c>
      <c r="J51" s="20"/>
      <c r="K51" s="122">
        <f t="shared" si="8"/>
        <v>0</v>
      </c>
      <c r="L51" s="20">
        <f t="shared" si="9"/>
        <v>38</v>
      </c>
      <c r="M51" s="20">
        <v>0</v>
      </c>
      <c r="N51" s="122">
        <f t="shared" si="5"/>
        <v>0</v>
      </c>
      <c r="O51" s="20">
        <f t="shared" si="6"/>
        <v>4</v>
      </c>
      <c r="P51" s="122">
        <f t="shared" si="10"/>
        <v>0</v>
      </c>
      <c r="Q51" s="127">
        <f t="shared" si="3"/>
        <v>38</v>
      </c>
      <c r="R51" s="124" t="s">
        <v>88</v>
      </c>
      <c r="S51" s="62" t="str">
        <f>'A COMP PILOT LIST'!C45</f>
        <v>082</v>
      </c>
      <c r="U51" s="12">
        <v>44</v>
      </c>
      <c r="Z51">
        <v>6.04</v>
      </c>
    </row>
    <row r="52" spans="1:26" ht="37.5" customHeight="1">
      <c r="A52" s="9"/>
      <c r="B52" s="146" t="s">
        <v>88</v>
      </c>
      <c r="C52" s="147" t="str">
        <f>'A COMP PILOT LIST'!C36</f>
        <v>070</v>
      </c>
      <c r="D52" s="18" t="str">
        <f>'A COMP PILOT LIST'!A36</f>
        <v>James</v>
      </c>
      <c r="E52" s="18" t="str">
        <f>'A COMP PILOT LIST'!B36</f>
        <v>Watson</v>
      </c>
      <c r="F52" s="23" t="str">
        <f>'A COMP PILOT LIST'!D36</f>
        <v>M</v>
      </c>
      <c r="G52" s="23"/>
      <c r="H52" s="19"/>
      <c r="I52" s="19" t="b">
        <f t="shared" si="7"/>
        <v>0</v>
      </c>
      <c r="J52" s="20"/>
      <c r="K52" s="122">
        <f t="shared" si="8"/>
        <v>0</v>
      </c>
      <c r="L52" s="20">
        <f t="shared" si="9"/>
        <v>38</v>
      </c>
      <c r="M52" s="20">
        <v>0</v>
      </c>
      <c r="N52" s="122">
        <f t="shared" si="5"/>
        <v>0</v>
      </c>
      <c r="O52" s="20">
        <f t="shared" si="6"/>
        <v>4</v>
      </c>
      <c r="P52" s="122">
        <f t="shared" si="10"/>
        <v>0</v>
      </c>
      <c r="Q52" s="127">
        <f t="shared" si="3"/>
        <v>38</v>
      </c>
      <c r="R52" s="124" t="s">
        <v>88</v>
      </c>
      <c r="S52" s="62" t="str">
        <f>'A COMP PILOT LIST'!C7</f>
        <v>007</v>
      </c>
      <c r="U52" s="12">
        <v>45</v>
      </c>
      <c r="Z52">
        <v>6.04</v>
      </c>
    </row>
    <row r="53" spans="1:26" ht="37.5" customHeight="1">
      <c r="A53" s="9"/>
      <c r="B53" s="146" t="s">
        <v>88</v>
      </c>
      <c r="C53" s="147" t="str">
        <f>'A COMP PILOT LIST'!C37</f>
        <v>071</v>
      </c>
      <c r="D53" s="18" t="str">
        <f>'A COMP PILOT LIST'!A37</f>
        <v>Jim</v>
      </c>
      <c r="E53" s="18" t="str">
        <f>'A COMP PILOT LIST'!B37</f>
        <v>Coutts</v>
      </c>
      <c r="F53" s="23" t="str">
        <f>'A COMP PILOT LIST'!D37</f>
        <v>M</v>
      </c>
      <c r="G53" s="23"/>
      <c r="H53" s="19"/>
      <c r="I53" s="19" t="b">
        <f t="shared" si="7"/>
        <v>0</v>
      </c>
      <c r="J53" s="20"/>
      <c r="K53" s="122">
        <f t="shared" si="8"/>
        <v>0</v>
      </c>
      <c r="L53" s="20">
        <f t="shared" si="9"/>
        <v>38</v>
      </c>
      <c r="M53" s="20">
        <v>0</v>
      </c>
      <c r="N53" s="122">
        <f t="shared" si="5"/>
        <v>0</v>
      </c>
      <c r="O53" s="20">
        <f t="shared" si="6"/>
        <v>4</v>
      </c>
      <c r="P53" s="122">
        <f t="shared" si="10"/>
        <v>0</v>
      </c>
      <c r="Q53" s="127">
        <f t="shared" si="3"/>
        <v>38</v>
      </c>
      <c r="R53" s="124" t="s">
        <v>88</v>
      </c>
      <c r="S53" s="62" t="str">
        <f>'A COMP PILOT LIST'!C47</f>
        <v>084</v>
      </c>
      <c r="U53" s="12">
        <v>46</v>
      </c>
      <c r="Z53">
        <v>6.04</v>
      </c>
    </row>
    <row r="54" spans="1:26" ht="37.5" customHeight="1">
      <c r="A54" s="9"/>
      <c r="B54" s="146" t="s">
        <v>88</v>
      </c>
      <c r="C54" s="147" t="str">
        <f>'A COMP PILOT LIST'!C41</f>
        <v>075</v>
      </c>
      <c r="D54" s="18" t="str">
        <f>'A COMP PILOT LIST'!A41</f>
        <v>Jon</v>
      </c>
      <c r="E54" s="18" t="str">
        <f>'A COMP PILOT LIST'!B41</f>
        <v>Bennett</v>
      </c>
      <c r="F54" s="23" t="str">
        <f>'A COMP PILOT LIST'!D41</f>
        <v>M</v>
      </c>
      <c r="G54" s="23"/>
      <c r="H54" s="19"/>
      <c r="I54" s="19" t="b">
        <f t="shared" si="7"/>
        <v>0</v>
      </c>
      <c r="J54" s="20"/>
      <c r="K54" s="122">
        <f t="shared" si="8"/>
        <v>0</v>
      </c>
      <c r="L54" s="20">
        <f t="shared" si="9"/>
        <v>38</v>
      </c>
      <c r="M54" s="20">
        <v>0</v>
      </c>
      <c r="N54" s="122">
        <f t="shared" si="5"/>
        <v>0</v>
      </c>
      <c r="O54" s="20">
        <f t="shared" si="6"/>
        <v>4</v>
      </c>
      <c r="P54" s="122">
        <f t="shared" si="10"/>
        <v>0</v>
      </c>
      <c r="Q54" s="127">
        <f t="shared" si="3"/>
        <v>38</v>
      </c>
      <c r="R54" s="124" t="s">
        <v>88</v>
      </c>
      <c r="S54" s="62" t="str">
        <f>'A COMP PILOT LIST'!C5</f>
        <v>004</v>
      </c>
      <c r="U54" s="12">
        <v>47</v>
      </c>
      <c r="Z54">
        <v>6.04</v>
      </c>
    </row>
    <row r="55" spans="1:26" ht="37.5" customHeight="1">
      <c r="A55" s="9"/>
      <c r="B55" s="146" t="s">
        <v>88</v>
      </c>
      <c r="C55" s="147" t="str">
        <f>'A COMP PILOT LIST'!C43</f>
        <v>078</v>
      </c>
      <c r="D55" s="18" t="str">
        <f>'A COMP PILOT LIST'!A43</f>
        <v>Richard</v>
      </c>
      <c r="E55" s="18" t="str">
        <f>'A COMP PILOT LIST'!B43</f>
        <v>Worley</v>
      </c>
      <c r="F55" s="23" t="str">
        <f>'A COMP PILOT LIST'!D43</f>
        <v>M</v>
      </c>
      <c r="G55" s="23"/>
      <c r="H55" s="19"/>
      <c r="I55" s="19" t="b">
        <f t="shared" si="7"/>
        <v>0</v>
      </c>
      <c r="J55" s="20"/>
      <c r="K55" s="122">
        <f t="shared" si="8"/>
        <v>0</v>
      </c>
      <c r="L55" s="20">
        <f t="shared" si="9"/>
        <v>38</v>
      </c>
      <c r="M55" s="20">
        <v>0</v>
      </c>
      <c r="N55" s="122">
        <f t="shared" si="5"/>
        <v>0</v>
      </c>
      <c r="O55" s="20">
        <f t="shared" si="6"/>
        <v>4</v>
      </c>
      <c r="P55" s="122">
        <f t="shared" si="10"/>
        <v>0</v>
      </c>
      <c r="Q55" s="127">
        <f t="shared" si="3"/>
        <v>38</v>
      </c>
      <c r="R55" s="124" t="s">
        <v>88</v>
      </c>
      <c r="S55" s="62" t="str">
        <f>'A COMP PILOT LIST'!C35</f>
        <v>069</v>
      </c>
      <c r="U55" s="12">
        <v>48</v>
      </c>
      <c r="Z55">
        <v>6.04</v>
      </c>
    </row>
    <row r="56" spans="1:26" ht="37.5" customHeight="1">
      <c r="A56" s="9"/>
      <c r="B56" s="146" t="s">
        <v>88</v>
      </c>
      <c r="C56" s="147" t="str">
        <f>'A COMP PILOT LIST'!C44</f>
        <v>079</v>
      </c>
      <c r="D56" s="18" t="str">
        <f>'A COMP PILOT LIST'!A44</f>
        <v>Harry</v>
      </c>
      <c r="E56" s="18" t="str">
        <f>'A COMP PILOT LIST'!B44</f>
        <v>Hattingh</v>
      </c>
      <c r="F56" s="23" t="str">
        <f>'A COMP PILOT LIST'!D44</f>
        <v>M</v>
      </c>
      <c r="G56" s="23"/>
      <c r="H56" s="19"/>
      <c r="I56" s="19" t="b">
        <f t="shared" si="7"/>
        <v>0</v>
      </c>
      <c r="J56" s="20"/>
      <c r="K56" s="122">
        <f t="shared" si="8"/>
        <v>0</v>
      </c>
      <c r="L56" s="20">
        <f t="shared" si="9"/>
        <v>38</v>
      </c>
      <c r="M56" s="20">
        <v>0</v>
      </c>
      <c r="N56" s="122">
        <f t="shared" si="5"/>
        <v>0</v>
      </c>
      <c r="O56" s="20">
        <f t="shared" si="6"/>
        <v>4</v>
      </c>
      <c r="P56" s="122">
        <f t="shared" si="10"/>
        <v>0</v>
      </c>
      <c r="Q56" s="127">
        <f t="shared" si="3"/>
        <v>38</v>
      </c>
      <c r="R56" s="124" t="s">
        <v>88</v>
      </c>
      <c r="S56" s="62" t="str">
        <f>'A COMP PILOT LIST'!C51</f>
        <v>094</v>
      </c>
      <c r="U56" s="12">
        <v>49</v>
      </c>
      <c r="Z56">
        <v>6.04</v>
      </c>
    </row>
    <row r="57" spans="1:26" ht="37.5" customHeight="1">
      <c r="A57" s="9"/>
      <c r="B57" s="146" t="s">
        <v>88</v>
      </c>
      <c r="C57" s="147" t="str">
        <f>'A COMP PILOT LIST'!C45</f>
        <v>082</v>
      </c>
      <c r="D57" s="18" t="str">
        <f>'A COMP PILOT LIST'!A45</f>
        <v>Theo</v>
      </c>
      <c r="E57" s="18" t="str">
        <f>'A COMP PILOT LIST'!B45</f>
        <v>Rencken</v>
      </c>
      <c r="F57" s="23" t="str">
        <f>'A COMP PILOT LIST'!D45</f>
        <v>M</v>
      </c>
      <c r="G57" s="103"/>
      <c r="H57" s="104"/>
      <c r="I57" s="19" t="b">
        <f t="shared" si="7"/>
        <v>0</v>
      </c>
      <c r="J57" s="105"/>
      <c r="K57" s="122">
        <f t="shared" si="8"/>
        <v>0</v>
      </c>
      <c r="L57" s="20">
        <f t="shared" si="9"/>
        <v>38</v>
      </c>
      <c r="M57" s="20">
        <v>0</v>
      </c>
      <c r="N57" s="122">
        <f t="shared" si="5"/>
        <v>0</v>
      </c>
      <c r="O57" s="20">
        <f t="shared" si="6"/>
        <v>4</v>
      </c>
      <c r="P57" s="122">
        <f t="shared" si="10"/>
        <v>0</v>
      </c>
      <c r="Q57" s="127">
        <f t="shared" si="3"/>
        <v>38</v>
      </c>
      <c r="R57" s="124" t="s">
        <v>88</v>
      </c>
      <c r="S57" s="62" t="str">
        <f>'A COMP PILOT LIST'!C21</f>
        <v>043</v>
      </c>
      <c r="U57" s="12"/>
      <c r="Z57">
        <v>6.04</v>
      </c>
    </row>
    <row r="58" spans="1:26" ht="37.5" customHeight="1">
      <c r="A58" s="9"/>
      <c r="B58" s="148" t="s">
        <v>88</v>
      </c>
      <c r="C58" s="149" t="str">
        <f>'A COMP PILOT LIST'!C47</f>
        <v>084</v>
      </c>
      <c r="D58" s="107" t="str">
        <f>'A COMP PILOT LIST'!A47</f>
        <v>Peter</v>
      </c>
      <c r="E58" s="107" t="str">
        <f>'A COMP PILOT LIST'!B47</f>
        <v>Southern</v>
      </c>
      <c r="F58" s="103" t="str">
        <f>'A COMP PILOT LIST'!D47</f>
        <v>M</v>
      </c>
      <c r="G58" s="103"/>
      <c r="H58" s="104"/>
      <c r="I58" s="104" t="b">
        <f t="shared" si="7"/>
        <v>0</v>
      </c>
      <c r="J58" s="105"/>
      <c r="K58" s="122">
        <f t="shared" si="8"/>
        <v>0</v>
      </c>
      <c r="L58" s="20">
        <f t="shared" si="9"/>
        <v>38</v>
      </c>
      <c r="M58" s="20">
        <v>0</v>
      </c>
      <c r="N58" s="122">
        <f t="shared" si="5"/>
        <v>0</v>
      </c>
      <c r="O58" s="20">
        <f t="shared" si="6"/>
        <v>4</v>
      </c>
      <c r="P58" s="122">
        <f t="shared" si="10"/>
        <v>0</v>
      </c>
      <c r="Q58" s="127">
        <f t="shared" si="3"/>
        <v>38</v>
      </c>
      <c r="R58" s="125" t="s">
        <v>88</v>
      </c>
      <c r="S58" s="109" t="str">
        <f>'A COMP PILOT LIST'!C52</f>
        <v>095</v>
      </c>
      <c r="U58" s="12">
        <v>50</v>
      </c>
      <c r="Z58">
        <v>6.04</v>
      </c>
    </row>
    <row r="59" spans="1:26" ht="37.5" customHeight="1" thickBot="1">
      <c r="A59" s="9"/>
      <c r="B59" s="150" t="s">
        <v>88</v>
      </c>
      <c r="C59" s="151" t="str">
        <f>'A COMP PILOT LIST'!C52</f>
        <v>095</v>
      </c>
      <c r="D59" s="112" t="str">
        <f>'A COMP PILOT LIST'!A52</f>
        <v>Chris</v>
      </c>
      <c r="E59" s="112" t="str">
        <f>'A COMP PILOT LIST'!B52</f>
        <v>Kinghorn</v>
      </c>
      <c r="F59" s="63" t="str">
        <f>'A COMP PILOT LIST'!D52</f>
        <v>M</v>
      </c>
      <c r="G59" s="24"/>
      <c r="H59" s="22"/>
      <c r="I59" s="22" t="b">
        <f t="shared" si="7"/>
        <v>0</v>
      </c>
      <c r="J59" s="21"/>
      <c r="K59" s="130">
        <f t="shared" si="8"/>
        <v>0</v>
      </c>
      <c r="L59" s="21">
        <f t="shared" si="9"/>
        <v>38</v>
      </c>
      <c r="M59" s="21">
        <v>0</v>
      </c>
      <c r="N59" s="130">
        <f t="shared" si="5"/>
        <v>0</v>
      </c>
      <c r="O59" s="21">
        <f t="shared" si="6"/>
        <v>4</v>
      </c>
      <c r="P59" s="130">
        <f t="shared" si="10"/>
        <v>0</v>
      </c>
      <c r="Q59" s="131">
        <f t="shared" si="3"/>
        <v>38</v>
      </c>
      <c r="R59" s="126" t="s">
        <v>88</v>
      </c>
      <c r="S59" s="113" t="str">
        <f>'A COMP PILOT LIST'!C46</f>
        <v>083</v>
      </c>
      <c r="U59" s="12"/>
      <c r="Z59">
        <v>6.04</v>
      </c>
    </row>
  </sheetData>
  <mergeCells count="2">
    <mergeCell ref="C3:S3"/>
    <mergeCell ref="B1:F1"/>
  </mergeCells>
  <dataValidations count="1">
    <dataValidation type="list" allowBlank="1" showInputMessage="1" showErrorMessage="1" sqref="H8:H59">
      <formula1>$X$8:$X$10</formula1>
    </dataValidation>
  </dataValidations>
  <printOptions horizontalCentered="1"/>
  <pageMargins left="0.5118110236220472" right="0.25" top="0.5118110236220472" bottom="0.5118110236220472" header="0.4724409448818898" footer="0.6692913385826772"/>
  <pageSetup horizontalDpi="300" verticalDpi="300" orientation="portrait" paperSize="9" scale="36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S61"/>
  <sheetViews>
    <sheetView view="pageBreakPreview" zoomScale="75" zoomScaleNormal="75" zoomScaleSheetLayoutView="75" workbookViewId="0" topLeftCell="A38">
      <selection activeCell="R18" sqref="R18"/>
    </sheetView>
  </sheetViews>
  <sheetFormatPr defaultColWidth="9.140625" defaultRowHeight="12.75"/>
  <cols>
    <col min="1" max="1" width="2.421875" style="0" customWidth="1"/>
    <col min="2" max="2" width="6.00390625" style="0" customWidth="1"/>
    <col min="3" max="3" width="10.140625" style="2" customWidth="1"/>
    <col min="4" max="4" width="1.57421875" style="2" customWidth="1"/>
    <col min="5" max="5" width="18.421875" style="0" customWidth="1"/>
    <col min="6" max="6" width="26.00390625" style="2" customWidth="1"/>
    <col min="7" max="7" width="9.140625" style="2" customWidth="1"/>
    <col min="8" max="8" width="1.421875" style="2" customWidth="1"/>
    <col min="9" max="9" width="18.28125" style="2" customWidth="1"/>
    <col min="10" max="10" width="1.421875" style="2" customWidth="1"/>
    <col min="11" max="11" width="17.7109375" style="2" customWidth="1"/>
    <col min="12" max="12" width="1.421875" style="2" customWidth="1"/>
    <col min="13" max="13" width="18.7109375" style="2" customWidth="1"/>
    <col min="14" max="14" width="1.421875" style="2" customWidth="1"/>
    <col min="15" max="15" width="16.00390625" style="2" customWidth="1"/>
    <col min="16" max="16" width="2.7109375" style="2" customWidth="1"/>
  </cols>
  <sheetData>
    <row r="1" spans="2:19" ht="26.25" customHeight="1" thickBot="1">
      <c r="B1" s="40" t="s">
        <v>0</v>
      </c>
      <c r="C1" s="41"/>
      <c r="D1" s="41"/>
      <c r="E1" s="42"/>
      <c r="F1" s="43"/>
      <c r="G1" s="28"/>
      <c r="H1" s="28"/>
      <c r="I1" s="28"/>
      <c r="J1" s="28"/>
      <c r="K1" s="28"/>
      <c r="L1" s="28"/>
      <c r="M1" s="1"/>
      <c r="N1" s="1"/>
      <c r="R1" s="3"/>
      <c r="S1" s="4"/>
    </row>
    <row r="2" spans="3:19" ht="10.5" customHeight="1">
      <c r="C2" s="28"/>
      <c r="D2" s="28"/>
      <c r="E2" s="27"/>
      <c r="F2" s="28"/>
      <c r="G2" s="28"/>
      <c r="H2" s="28"/>
      <c r="I2" s="28"/>
      <c r="J2" s="28"/>
      <c r="K2" s="28"/>
      <c r="L2" s="28"/>
      <c r="M2" s="1"/>
      <c r="N2" s="1"/>
      <c r="R2" s="3"/>
      <c r="S2" s="4"/>
    </row>
    <row r="3" spans="2:19" ht="45.75" customHeight="1">
      <c r="B3" s="36" t="s">
        <v>144</v>
      </c>
      <c r="C3" s="28"/>
      <c r="D3" s="28"/>
      <c r="G3" s="28"/>
      <c r="H3" s="28"/>
      <c r="I3" s="28"/>
      <c r="J3" s="28"/>
      <c r="K3" s="28"/>
      <c r="L3" s="28"/>
      <c r="M3" s="1"/>
      <c r="N3" s="1"/>
      <c r="O3" s="37" t="s">
        <v>194</v>
      </c>
      <c r="P3" s="37"/>
      <c r="R3" s="3"/>
      <c r="S3" s="4"/>
    </row>
    <row r="4" spans="3:19" ht="5.25" customHeight="1">
      <c r="C4" s="28"/>
      <c r="D4" s="28"/>
      <c r="E4" s="27"/>
      <c r="G4" s="28"/>
      <c r="H4" s="28"/>
      <c r="I4" s="28"/>
      <c r="J4" s="28"/>
      <c r="K4" s="28"/>
      <c r="L4" s="28"/>
      <c r="M4" s="1"/>
      <c r="N4" s="1"/>
      <c r="R4" s="3"/>
      <c r="S4" s="4"/>
    </row>
    <row r="5" spans="3:19" ht="24.75" customHeight="1">
      <c r="C5" s="28"/>
      <c r="D5" s="28"/>
      <c r="F5" s="28"/>
      <c r="G5" s="28"/>
      <c r="H5" s="28"/>
      <c r="I5" s="28"/>
      <c r="J5" s="28"/>
      <c r="K5" s="28"/>
      <c r="L5" s="28"/>
      <c r="M5" s="1"/>
      <c r="N5" s="1"/>
      <c r="O5" s="38" t="s">
        <v>145</v>
      </c>
      <c r="P5" s="38"/>
      <c r="R5" s="3"/>
      <c r="S5" s="4"/>
    </row>
    <row r="6" spans="3:19" ht="10.5" customHeight="1" thickBot="1">
      <c r="C6" s="28"/>
      <c r="D6" s="28"/>
      <c r="E6" s="27"/>
      <c r="F6" s="28"/>
      <c r="G6" s="28"/>
      <c r="H6" s="28"/>
      <c r="I6" s="28"/>
      <c r="J6" s="28"/>
      <c r="K6" s="28"/>
      <c r="L6" s="28"/>
      <c r="M6" s="1"/>
      <c r="N6" s="1"/>
      <c r="R6" s="3"/>
      <c r="S6" s="4"/>
    </row>
    <row r="7" spans="2:19" ht="15.75">
      <c r="B7" s="83" t="s">
        <v>134</v>
      </c>
      <c r="C7" s="84" t="s">
        <v>135</v>
      </c>
      <c r="D7" s="84"/>
      <c r="E7" s="85" t="s">
        <v>11</v>
      </c>
      <c r="F7" s="85" t="s">
        <v>12</v>
      </c>
      <c r="G7" s="85" t="s">
        <v>13</v>
      </c>
      <c r="H7" s="85"/>
      <c r="I7" s="85" t="s">
        <v>1</v>
      </c>
      <c r="J7" s="85"/>
      <c r="K7" s="85" t="s">
        <v>2</v>
      </c>
      <c r="L7" s="85"/>
      <c r="M7" s="85" t="s">
        <v>3</v>
      </c>
      <c r="N7" s="85"/>
      <c r="O7" s="86" t="s">
        <v>7</v>
      </c>
      <c r="P7" s="8"/>
      <c r="R7" s="4"/>
      <c r="S7" s="4"/>
    </row>
    <row r="8" spans="2:19" ht="27.75" customHeight="1">
      <c r="B8" s="87" t="s">
        <v>194</v>
      </c>
      <c r="C8" s="32" t="str">
        <f>'B COMP PILOT LIST'!C2</f>
        <v>005</v>
      </c>
      <c r="D8" s="32"/>
      <c r="E8" s="33" t="str">
        <f>'B COMP PILOT LIST'!A2</f>
        <v>Will</v>
      </c>
      <c r="F8" s="33" t="str">
        <f>'B COMP PILOT LIST'!B2</f>
        <v>Cove</v>
      </c>
      <c r="G8" s="23" t="str">
        <f>'B COMP PILOT LIST'!D2</f>
        <v>M</v>
      </c>
      <c r="H8" s="33"/>
      <c r="I8" s="33">
        <f>'B Comp Task 1'!K10</f>
        <v>368.55</v>
      </c>
      <c r="J8" s="33"/>
      <c r="K8" s="33">
        <f>'B Comp Task 2'!K10</f>
        <v>0</v>
      </c>
      <c r="L8" s="33"/>
      <c r="M8" s="39">
        <f>I8+K8</f>
        <v>368.55</v>
      </c>
      <c r="N8" s="33"/>
      <c r="O8" s="34">
        <f>RANK(M8,$M$8:$M$57,0)</f>
        <v>1</v>
      </c>
      <c r="P8" s="44"/>
      <c r="Q8" s="3"/>
      <c r="R8" s="4"/>
      <c r="S8" s="3"/>
    </row>
    <row r="9" spans="2:19" ht="27.75" customHeight="1">
      <c r="B9" s="87" t="s">
        <v>194</v>
      </c>
      <c r="C9" s="32" t="str">
        <f>'B COMP PILOT LIST'!C3</f>
        <v>009</v>
      </c>
      <c r="D9" s="32"/>
      <c r="E9" s="33" t="str">
        <f>'B COMP PILOT LIST'!A3</f>
        <v>Sean</v>
      </c>
      <c r="F9" s="33" t="str">
        <f>'B COMP PILOT LIST'!B3</f>
        <v>Hodgson</v>
      </c>
      <c r="G9" s="23" t="str">
        <f>'B COMP PILOT LIST'!D3</f>
        <v>M</v>
      </c>
      <c r="H9" s="33"/>
      <c r="I9" s="33">
        <f>'B Comp Task 1'!K11</f>
        <v>357.15</v>
      </c>
      <c r="J9" s="33"/>
      <c r="K9" s="33">
        <f>'B Comp Task 2'!K11</f>
        <v>0</v>
      </c>
      <c r="L9" s="33"/>
      <c r="M9" s="39">
        <f aca="true" t="shared" si="0" ref="M9:M57">I9+K9</f>
        <v>357.15</v>
      </c>
      <c r="N9" s="33"/>
      <c r="O9" s="34">
        <f aca="true" t="shared" si="1" ref="O9:O57">RANK(M9,$M$8:$M$57,0)</f>
        <v>2</v>
      </c>
      <c r="P9" s="44"/>
      <c r="Q9" s="3"/>
      <c r="R9" s="4"/>
      <c r="S9" s="3"/>
    </row>
    <row r="10" spans="2:19" ht="27.75" customHeight="1">
      <c r="B10" s="87" t="s">
        <v>194</v>
      </c>
      <c r="C10" s="32" t="str">
        <f>'B COMP PILOT LIST'!C4</f>
        <v>011</v>
      </c>
      <c r="D10" s="32"/>
      <c r="E10" s="33" t="str">
        <f>'B COMP PILOT LIST'!A4</f>
        <v>Colin</v>
      </c>
      <c r="F10" s="33" t="str">
        <f>'B COMP PILOT LIST'!B4</f>
        <v>McCloskey</v>
      </c>
      <c r="G10" s="23" t="str">
        <f>'B COMP PILOT LIST'!D4</f>
        <v>M</v>
      </c>
      <c r="H10" s="33"/>
      <c r="I10" s="33">
        <f>'B Comp Task 1'!K12</f>
        <v>346.5</v>
      </c>
      <c r="J10" s="33"/>
      <c r="K10" s="33">
        <f>'B Comp Task 2'!K12</f>
        <v>0</v>
      </c>
      <c r="L10" s="33"/>
      <c r="M10" s="39">
        <f t="shared" si="0"/>
        <v>346.5</v>
      </c>
      <c r="N10" s="33"/>
      <c r="O10" s="34">
        <f t="shared" si="1"/>
        <v>3</v>
      </c>
      <c r="P10" s="44"/>
      <c r="Q10" s="3"/>
      <c r="R10" s="4"/>
      <c r="S10" s="3"/>
    </row>
    <row r="11" spans="2:19" ht="27.75" customHeight="1">
      <c r="B11" s="87" t="s">
        <v>194</v>
      </c>
      <c r="C11" s="32" t="str">
        <f>'B COMP PILOT LIST'!C5</f>
        <v>013</v>
      </c>
      <c r="D11" s="32"/>
      <c r="E11" s="33" t="str">
        <f>'B COMP PILOT LIST'!A5</f>
        <v>Richard</v>
      </c>
      <c r="F11" s="33" t="str">
        <f>'B COMP PILOT LIST'!B5</f>
        <v>Newman</v>
      </c>
      <c r="G11" s="23" t="str">
        <f>'B COMP PILOT LIST'!D5</f>
        <v>M</v>
      </c>
      <c r="H11" s="33"/>
      <c r="I11" s="33">
        <f>'B Comp Task 1'!K13</f>
        <v>345.3</v>
      </c>
      <c r="J11" s="33"/>
      <c r="K11" s="33">
        <f>'B Comp Task 2'!K13</f>
        <v>0</v>
      </c>
      <c r="L11" s="33"/>
      <c r="M11" s="39">
        <f t="shared" si="0"/>
        <v>345.3</v>
      </c>
      <c r="N11" s="33"/>
      <c r="O11" s="34">
        <f t="shared" si="1"/>
        <v>4</v>
      </c>
      <c r="P11" s="44"/>
      <c r="Q11" s="3"/>
      <c r="R11" s="4"/>
      <c r="S11" s="3"/>
    </row>
    <row r="12" spans="2:18" ht="27.75" customHeight="1">
      <c r="B12" s="87" t="s">
        <v>194</v>
      </c>
      <c r="C12" s="32" t="str">
        <f>'B COMP PILOT LIST'!C6</f>
        <v>014</v>
      </c>
      <c r="D12" s="32"/>
      <c r="E12" s="33" t="str">
        <f>'B COMP PILOT LIST'!A6</f>
        <v>Mark</v>
      </c>
      <c r="F12" s="33" t="str">
        <f>'B COMP PILOT LIST'!B6</f>
        <v>Gravestock</v>
      </c>
      <c r="G12" s="23" t="str">
        <f>'B COMP PILOT LIST'!D6</f>
        <v>M</v>
      </c>
      <c r="H12" s="33"/>
      <c r="I12" s="33">
        <f>'B Comp Task 1'!K14</f>
        <v>334.34999999999997</v>
      </c>
      <c r="J12" s="33"/>
      <c r="K12" s="33">
        <f>'B Comp Task 2'!K14</f>
        <v>0</v>
      </c>
      <c r="L12" s="33"/>
      <c r="M12" s="39">
        <f t="shared" si="0"/>
        <v>334.34999999999997</v>
      </c>
      <c r="N12" s="33"/>
      <c r="O12" s="34">
        <f t="shared" si="1"/>
        <v>5</v>
      </c>
      <c r="P12" s="44"/>
      <c r="Q12" s="3"/>
      <c r="R12" s="4"/>
    </row>
    <row r="13" spans="2:17" ht="27.75" customHeight="1">
      <c r="B13" s="87" t="s">
        <v>194</v>
      </c>
      <c r="C13" s="32" t="str">
        <f>'B COMP PILOT LIST'!C7</f>
        <v>016</v>
      </c>
      <c r="D13" s="32"/>
      <c r="E13" s="33" t="str">
        <f>'B COMP PILOT LIST'!A7</f>
        <v>Paul</v>
      </c>
      <c r="F13" s="33" t="str">
        <f>'B COMP PILOT LIST'!B7</f>
        <v>Taylor</v>
      </c>
      <c r="G13" s="23" t="str">
        <f>'B COMP PILOT LIST'!D7</f>
        <v>M</v>
      </c>
      <c r="H13" s="33"/>
      <c r="I13" s="33">
        <f>'B Comp Task 1'!K15</f>
        <v>332.4</v>
      </c>
      <c r="J13" s="33"/>
      <c r="K13" s="33">
        <f>'B Comp Task 2'!K15</f>
        <v>0</v>
      </c>
      <c r="L13" s="33"/>
      <c r="M13" s="39">
        <f t="shared" si="0"/>
        <v>332.4</v>
      </c>
      <c r="N13" s="33"/>
      <c r="O13" s="34">
        <f t="shared" si="1"/>
        <v>6</v>
      </c>
      <c r="P13" s="44"/>
      <c r="Q13" s="3"/>
    </row>
    <row r="14" spans="2:17" ht="27.75" customHeight="1">
      <c r="B14" s="87" t="s">
        <v>194</v>
      </c>
      <c r="C14" s="32" t="str">
        <f>'B COMP PILOT LIST'!C8</f>
        <v>017</v>
      </c>
      <c r="D14" s="32"/>
      <c r="E14" s="33" t="str">
        <f>'B COMP PILOT LIST'!A8</f>
        <v>James</v>
      </c>
      <c r="F14" s="33" t="str">
        <f>'B COMP PILOT LIST'!B8</f>
        <v>Watson</v>
      </c>
      <c r="G14" s="23" t="str">
        <f>'B COMP PILOT LIST'!D8</f>
        <v>M</v>
      </c>
      <c r="H14" s="33"/>
      <c r="I14" s="33">
        <f>'B Comp Task 1'!K16</f>
        <v>318.45</v>
      </c>
      <c r="J14" s="33"/>
      <c r="K14" s="33">
        <f>'B Comp Task 2'!K16</f>
        <v>0</v>
      </c>
      <c r="L14" s="33"/>
      <c r="M14" s="39">
        <f t="shared" si="0"/>
        <v>318.45</v>
      </c>
      <c r="N14" s="33"/>
      <c r="O14" s="34">
        <f t="shared" si="1"/>
        <v>7</v>
      </c>
      <c r="P14" s="44"/>
      <c r="Q14" s="3"/>
    </row>
    <row r="15" spans="2:17" ht="27.75" customHeight="1">
      <c r="B15" s="87" t="s">
        <v>194</v>
      </c>
      <c r="C15" s="32" t="str">
        <f>'B COMP PILOT LIST'!C9</f>
        <v>021</v>
      </c>
      <c r="D15" s="32"/>
      <c r="E15" s="33" t="str">
        <f>'B COMP PILOT LIST'!A9</f>
        <v>Sasha</v>
      </c>
      <c r="F15" s="33" t="str">
        <f>'B COMP PILOT LIST'!B9</f>
        <v>Swpulrna</v>
      </c>
      <c r="G15" s="23" t="str">
        <f>'B COMP PILOT LIST'!D9</f>
        <v>F</v>
      </c>
      <c r="H15" s="33"/>
      <c r="I15" s="33">
        <f>'B Comp Task 1'!K17</f>
        <v>317.25</v>
      </c>
      <c r="J15" s="33"/>
      <c r="K15" s="33">
        <f>'B Comp Task 2'!K17</f>
        <v>0</v>
      </c>
      <c r="L15" s="33"/>
      <c r="M15" s="39">
        <f t="shared" si="0"/>
        <v>317.25</v>
      </c>
      <c r="N15" s="33"/>
      <c r="O15" s="34">
        <f t="shared" si="1"/>
        <v>8</v>
      </c>
      <c r="P15" s="44"/>
      <c r="Q15" s="3"/>
    </row>
    <row r="16" spans="2:17" ht="27.75" customHeight="1">
      <c r="B16" s="87" t="s">
        <v>194</v>
      </c>
      <c r="C16" s="32" t="str">
        <f>'B COMP PILOT LIST'!C10</f>
        <v>022</v>
      </c>
      <c r="D16" s="32"/>
      <c r="E16" s="33" t="str">
        <f>'B COMP PILOT LIST'!A10</f>
        <v>C S</v>
      </c>
      <c r="F16" s="33" t="str">
        <f>'B COMP PILOT LIST'!B10</f>
        <v>Robinson</v>
      </c>
      <c r="G16" s="23" t="str">
        <f>'B COMP PILOT LIST'!D10</f>
        <v>M</v>
      </c>
      <c r="H16" s="33"/>
      <c r="I16" s="33">
        <f>'B Comp Task 1'!K18</f>
        <v>296.40000000000003</v>
      </c>
      <c r="J16" s="33"/>
      <c r="K16" s="33">
        <f>'B Comp Task 2'!K18</f>
        <v>0</v>
      </c>
      <c r="L16" s="33"/>
      <c r="M16" s="39">
        <f t="shared" si="0"/>
        <v>296.40000000000003</v>
      </c>
      <c r="N16" s="33"/>
      <c r="O16" s="34">
        <f t="shared" si="1"/>
        <v>9</v>
      </c>
      <c r="P16" s="44"/>
      <c r="Q16" s="3"/>
    </row>
    <row r="17" spans="2:17" ht="27.75" customHeight="1">
      <c r="B17" s="87" t="s">
        <v>194</v>
      </c>
      <c r="C17" s="32" t="str">
        <f>'B COMP PILOT LIST'!C11</f>
        <v>025</v>
      </c>
      <c r="D17" s="32"/>
      <c r="E17" s="33" t="str">
        <f>'B COMP PILOT LIST'!A11</f>
        <v>Anthony</v>
      </c>
      <c r="F17" s="33" t="str">
        <f>'B COMP PILOT LIST'!B11</f>
        <v>Baird</v>
      </c>
      <c r="G17" s="23" t="str">
        <f>'B COMP PILOT LIST'!D11</f>
        <v>M</v>
      </c>
      <c r="H17" s="33"/>
      <c r="I17" s="33">
        <f>'B Comp Task 1'!K19</f>
        <v>288.29999999999995</v>
      </c>
      <c r="J17" s="33"/>
      <c r="K17" s="33">
        <f>'B Comp Task 2'!K19</f>
        <v>0</v>
      </c>
      <c r="L17" s="33"/>
      <c r="M17" s="39">
        <f t="shared" si="0"/>
        <v>288.29999999999995</v>
      </c>
      <c r="N17" s="33"/>
      <c r="O17" s="34">
        <f t="shared" si="1"/>
        <v>10</v>
      </c>
      <c r="P17" s="44"/>
      <c r="Q17" s="3"/>
    </row>
    <row r="18" spans="2:17" ht="27.75" customHeight="1">
      <c r="B18" s="87" t="s">
        <v>194</v>
      </c>
      <c r="C18" s="32" t="str">
        <f>'B COMP PILOT LIST'!C12</f>
        <v>026</v>
      </c>
      <c r="D18" s="32"/>
      <c r="E18" s="33" t="str">
        <f>'B COMP PILOT LIST'!A12</f>
        <v>William</v>
      </c>
      <c r="F18" s="33" t="str">
        <f>'B COMP PILOT LIST'!B12</f>
        <v>Scott</v>
      </c>
      <c r="G18" s="23" t="str">
        <f>'B COMP PILOT LIST'!D12</f>
        <v>M</v>
      </c>
      <c r="H18" s="33"/>
      <c r="I18" s="33">
        <f>'B Comp Task 1'!K20</f>
        <v>285.75</v>
      </c>
      <c r="J18" s="33"/>
      <c r="K18" s="33">
        <f>'B Comp Task 2'!K20</f>
        <v>0</v>
      </c>
      <c r="L18" s="33"/>
      <c r="M18" s="39">
        <f t="shared" si="0"/>
        <v>285.75</v>
      </c>
      <c r="N18" s="33"/>
      <c r="O18" s="34">
        <f t="shared" si="1"/>
        <v>11</v>
      </c>
      <c r="P18" s="44"/>
      <c r="Q18" s="3"/>
    </row>
    <row r="19" spans="2:17" ht="27.75" customHeight="1">
      <c r="B19" s="87" t="s">
        <v>194</v>
      </c>
      <c r="C19" s="32" t="str">
        <f>'B COMP PILOT LIST'!C13</f>
        <v>029</v>
      </c>
      <c r="D19" s="32"/>
      <c r="E19" s="33" t="str">
        <f>'B COMP PILOT LIST'!A13</f>
        <v>Andrew</v>
      </c>
      <c r="F19" s="33" t="str">
        <f>'B COMP PILOT LIST'!B13</f>
        <v>Maltby</v>
      </c>
      <c r="G19" s="23" t="str">
        <f>'B COMP PILOT LIST'!D13</f>
        <v>M</v>
      </c>
      <c r="H19" s="33"/>
      <c r="I19" s="33">
        <f>'B Comp Task 1'!K21</f>
        <v>283.35</v>
      </c>
      <c r="J19" s="33"/>
      <c r="K19" s="33">
        <f>'B Comp Task 2'!K21</f>
        <v>0</v>
      </c>
      <c r="L19" s="33"/>
      <c r="M19" s="39">
        <f t="shared" si="0"/>
        <v>283.35</v>
      </c>
      <c r="N19" s="33"/>
      <c r="O19" s="34">
        <f t="shared" si="1"/>
        <v>12</v>
      </c>
      <c r="P19" s="44"/>
      <c r="Q19" s="3"/>
    </row>
    <row r="20" spans="2:17" ht="27.75" customHeight="1">
      <c r="B20" s="87" t="s">
        <v>194</v>
      </c>
      <c r="C20" s="32" t="str">
        <f>'B COMP PILOT LIST'!C14</f>
        <v>030</v>
      </c>
      <c r="D20" s="32"/>
      <c r="E20" s="33" t="str">
        <f>'B COMP PILOT LIST'!A14</f>
        <v>Kate</v>
      </c>
      <c r="F20" s="33" t="str">
        <f>'B COMP PILOT LIST'!B14</f>
        <v>Rawlinson</v>
      </c>
      <c r="G20" s="23" t="str">
        <f>'B COMP PILOT LIST'!D14</f>
        <v>F</v>
      </c>
      <c r="H20" s="33"/>
      <c r="I20" s="33">
        <f>'B Comp Task 1'!K22</f>
        <v>283.2</v>
      </c>
      <c r="J20" s="33"/>
      <c r="K20" s="33">
        <f>'B Comp Task 2'!K22</f>
        <v>0</v>
      </c>
      <c r="L20" s="33"/>
      <c r="M20" s="39">
        <f t="shared" si="0"/>
        <v>283.2</v>
      </c>
      <c r="N20" s="33"/>
      <c r="O20" s="34">
        <f t="shared" si="1"/>
        <v>13</v>
      </c>
      <c r="P20" s="44"/>
      <c r="Q20" s="3"/>
    </row>
    <row r="21" spans="2:17" ht="27.75" customHeight="1">
      <c r="B21" s="87" t="s">
        <v>194</v>
      </c>
      <c r="C21" s="32" t="str">
        <f>'B COMP PILOT LIST'!C15</f>
        <v>031</v>
      </c>
      <c r="D21" s="32"/>
      <c r="E21" s="33" t="str">
        <f>'B COMP PILOT LIST'!A15</f>
        <v>Kay</v>
      </c>
      <c r="F21" s="33" t="str">
        <f>'B COMP PILOT LIST'!B15</f>
        <v>Myerscough</v>
      </c>
      <c r="G21" s="23" t="str">
        <f>'B COMP PILOT LIST'!D15</f>
        <v>F</v>
      </c>
      <c r="H21" s="33"/>
      <c r="I21" s="33">
        <f>'B Comp Task 1'!K23</f>
        <v>278.55</v>
      </c>
      <c r="J21" s="33"/>
      <c r="K21" s="33">
        <f>'B Comp Task 2'!K23</f>
        <v>0</v>
      </c>
      <c r="L21" s="33"/>
      <c r="M21" s="39">
        <f t="shared" si="0"/>
        <v>278.55</v>
      </c>
      <c r="N21" s="33"/>
      <c r="O21" s="34">
        <f t="shared" si="1"/>
        <v>14</v>
      </c>
      <c r="P21" s="44"/>
      <c r="Q21" s="3"/>
    </row>
    <row r="22" spans="2:17" ht="27.75" customHeight="1">
      <c r="B22" s="87" t="s">
        <v>194</v>
      </c>
      <c r="C22" s="32" t="str">
        <f>'B COMP PILOT LIST'!C16</f>
        <v>034</v>
      </c>
      <c r="D22" s="32"/>
      <c r="E22" s="33" t="str">
        <f>'B COMP PILOT LIST'!A16</f>
        <v>Lance</v>
      </c>
      <c r="F22" s="33" t="str">
        <f>'B COMP PILOT LIST'!B16</f>
        <v>Greenhalgh</v>
      </c>
      <c r="G22" s="23" t="str">
        <f>'B COMP PILOT LIST'!D16</f>
        <v>M</v>
      </c>
      <c r="H22" s="33"/>
      <c r="I22" s="33">
        <f>'B Comp Task 1'!K24</f>
        <v>275.85</v>
      </c>
      <c r="J22" s="33"/>
      <c r="K22" s="33">
        <f>'B Comp Task 2'!K24</f>
        <v>0</v>
      </c>
      <c r="L22" s="33"/>
      <c r="M22" s="39">
        <f t="shared" si="0"/>
        <v>275.85</v>
      </c>
      <c r="N22" s="33"/>
      <c r="O22" s="34">
        <f t="shared" si="1"/>
        <v>15</v>
      </c>
      <c r="P22" s="44"/>
      <c r="Q22" s="3"/>
    </row>
    <row r="23" spans="2:17" ht="27.75" customHeight="1">
      <c r="B23" s="87" t="s">
        <v>194</v>
      </c>
      <c r="C23" s="32" t="str">
        <f>'B COMP PILOT LIST'!C17</f>
        <v>035</v>
      </c>
      <c r="D23" s="32"/>
      <c r="E23" s="33" t="str">
        <f>'B COMP PILOT LIST'!A17</f>
        <v>Alan</v>
      </c>
      <c r="F23" s="33" t="str">
        <f>'B COMP PILOT LIST'!B17</f>
        <v>Rutherford</v>
      </c>
      <c r="G23" s="23" t="str">
        <f>'B COMP PILOT LIST'!D17</f>
        <v>M</v>
      </c>
      <c r="H23" s="33"/>
      <c r="I23" s="33">
        <f>'B Comp Task 1'!K25</f>
        <v>269.84999999999997</v>
      </c>
      <c r="J23" s="33"/>
      <c r="K23" s="33">
        <f>'B Comp Task 2'!K25</f>
        <v>0</v>
      </c>
      <c r="L23" s="33"/>
      <c r="M23" s="39">
        <f t="shared" si="0"/>
        <v>269.84999999999997</v>
      </c>
      <c r="N23" s="33"/>
      <c r="O23" s="34">
        <f t="shared" si="1"/>
        <v>16</v>
      </c>
      <c r="P23" s="44"/>
      <c r="Q23" s="3"/>
    </row>
    <row r="24" spans="2:17" ht="27.75" customHeight="1">
      <c r="B24" s="87" t="s">
        <v>194</v>
      </c>
      <c r="C24" s="32" t="str">
        <f>'B COMP PILOT LIST'!C18</f>
        <v>036</v>
      </c>
      <c r="D24" s="32"/>
      <c r="E24" s="33" t="str">
        <f>'B COMP PILOT LIST'!A18</f>
        <v>Derek</v>
      </c>
      <c r="F24" s="33" t="str">
        <f>'B COMP PILOT LIST'!B18</f>
        <v>Fowler</v>
      </c>
      <c r="G24" s="23" t="str">
        <f>'B COMP PILOT LIST'!D18</f>
        <v>M</v>
      </c>
      <c r="H24" s="33"/>
      <c r="I24" s="33">
        <f>'B Comp Task 1'!K26</f>
        <v>263.85</v>
      </c>
      <c r="J24" s="33"/>
      <c r="K24" s="33">
        <f>'B Comp Task 2'!K26</f>
        <v>0</v>
      </c>
      <c r="L24" s="33"/>
      <c r="M24" s="39">
        <f t="shared" si="0"/>
        <v>263.85</v>
      </c>
      <c r="N24" s="33"/>
      <c r="O24" s="34">
        <f t="shared" si="1"/>
        <v>17</v>
      </c>
      <c r="P24" s="44"/>
      <c r="Q24" s="3"/>
    </row>
    <row r="25" spans="2:17" ht="27.75" customHeight="1">
      <c r="B25" s="87" t="s">
        <v>194</v>
      </c>
      <c r="C25" s="32" t="str">
        <f>'B COMP PILOT LIST'!C19</f>
        <v>037</v>
      </c>
      <c r="D25" s="32"/>
      <c r="E25" s="33" t="str">
        <f>'B COMP PILOT LIST'!A19</f>
        <v>Peter</v>
      </c>
      <c r="F25" s="33" t="str">
        <f>'B COMP PILOT LIST'!B19</f>
        <v>Wood</v>
      </c>
      <c r="G25" s="23" t="str">
        <f>'B COMP PILOT LIST'!D19</f>
        <v>M</v>
      </c>
      <c r="H25" s="33"/>
      <c r="I25" s="33">
        <f>'B Comp Task 1'!K27</f>
        <v>257.85</v>
      </c>
      <c r="J25" s="33"/>
      <c r="K25" s="33">
        <f>'B Comp Task 2'!K27</f>
        <v>0</v>
      </c>
      <c r="L25" s="33"/>
      <c r="M25" s="39">
        <f t="shared" si="0"/>
        <v>257.85</v>
      </c>
      <c r="N25" s="33"/>
      <c r="O25" s="34">
        <f t="shared" si="1"/>
        <v>18</v>
      </c>
      <c r="P25" s="44"/>
      <c r="Q25" s="3"/>
    </row>
    <row r="26" spans="2:17" ht="27.75" customHeight="1">
      <c r="B26" s="87" t="s">
        <v>194</v>
      </c>
      <c r="C26" s="32" t="str">
        <f>'B COMP PILOT LIST'!C20</f>
        <v>038</v>
      </c>
      <c r="D26" s="32"/>
      <c r="E26" s="33" t="str">
        <f>'B COMP PILOT LIST'!A20</f>
        <v>Peter</v>
      </c>
      <c r="F26" s="33" t="str">
        <f>'B COMP PILOT LIST'!B20</f>
        <v>Cunningham</v>
      </c>
      <c r="G26" s="23" t="str">
        <f>'B COMP PILOT LIST'!D20</f>
        <v>M</v>
      </c>
      <c r="H26" s="33"/>
      <c r="I26" s="33">
        <f>'B Comp Task 1'!K28</f>
        <v>257.85</v>
      </c>
      <c r="J26" s="33"/>
      <c r="K26" s="33">
        <f>'B Comp Task 2'!K28</f>
        <v>0</v>
      </c>
      <c r="L26" s="33"/>
      <c r="M26" s="39">
        <f t="shared" si="0"/>
        <v>257.85</v>
      </c>
      <c r="N26" s="33"/>
      <c r="O26" s="34">
        <f t="shared" si="1"/>
        <v>18</v>
      </c>
      <c r="P26" s="44"/>
      <c r="Q26" s="3"/>
    </row>
    <row r="27" spans="2:17" ht="27.75" customHeight="1">
      <c r="B27" s="87" t="s">
        <v>194</v>
      </c>
      <c r="C27" s="32" t="str">
        <f>'B COMP PILOT LIST'!C21</f>
        <v>040</v>
      </c>
      <c r="D27" s="32"/>
      <c r="E27" s="33" t="str">
        <f>'B COMP PILOT LIST'!A21</f>
        <v>Andy</v>
      </c>
      <c r="F27" s="33" t="str">
        <f>'B COMP PILOT LIST'!B21</f>
        <v>McLoughlin</v>
      </c>
      <c r="G27" s="23" t="str">
        <f>'B COMP PILOT LIST'!D21</f>
        <v>M</v>
      </c>
      <c r="H27" s="33"/>
      <c r="I27" s="33">
        <f>'B Comp Task 1'!K29</f>
        <v>254.70000000000002</v>
      </c>
      <c r="J27" s="33"/>
      <c r="K27" s="33">
        <f>'B Comp Task 2'!K29</f>
        <v>0</v>
      </c>
      <c r="L27" s="33"/>
      <c r="M27" s="39">
        <f t="shared" si="0"/>
        <v>254.70000000000002</v>
      </c>
      <c r="N27" s="33"/>
      <c r="O27" s="34">
        <f t="shared" si="1"/>
        <v>20</v>
      </c>
      <c r="P27" s="44"/>
      <c r="Q27" s="3"/>
    </row>
    <row r="28" spans="2:17" ht="27.75" customHeight="1">
      <c r="B28" s="87" t="s">
        <v>194</v>
      </c>
      <c r="C28" s="32" t="str">
        <f>'B COMP PILOT LIST'!C22</f>
        <v>045</v>
      </c>
      <c r="D28" s="32"/>
      <c r="E28" s="33" t="str">
        <f>'B COMP PILOT LIST'!A22</f>
        <v>Neil</v>
      </c>
      <c r="F28" s="33" t="str">
        <f>'B COMP PILOT LIST'!B22</f>
        <v>Furmidee</v>
      </c>
      <c r="G28" s="23" t="str">
        <f>'B COMP PILOT LIST'!D22</f>
        <v>M</v>
      </c>
      <c r="H28" s="33"/>
      <c r="I28" s="33">
        <f>'B Comp Task 1'!K30</f>
        <v>250.2</v>
      </c>
      <c r="J28" s="33"/>
      <c r="K28" s="33">
        <f>'B Comp Task 2'!K30</f>
        <v>0</v>
      </c>
      <c r="L28" s="33"/>
      <c r="M28" s="39">
        <f t="shared" si="0"/>
        <v>250.2</v>
      </c>
      <c r="N28" s="33"/>
      <c r="O28" s="34">
        <f t="shared" si="1"/>
        <v>21</v>
      </c>
      <c r="P28" s="44"/>
      <c r="Q28" s="3"/>
    </row>
    <row r="29" spans="2:17" ht="27.75" customHeight="1">
      <c r="B29" s="87" t="s">
        <v>194</v>
      </c>
      <c r="C29" s="32" t="str">
        <f>'B COMP PILOT LIST'!C23</f>
        <v>046</v>
      </c>
      <c r="D29" s="32"/>
      <c r="E29" s="33" t="str">
        <f>'B COMP PILOT LIST'!A23</f>
        <v>Andy</v>
      </c>
      <c r="F29" s="33" t="str">
        <f>'B COMP PILOT LIST'!B23</f>
        <v>Taylor</v>
      </c>
      <c r="G29" s="23" t="str">
        <f>'B COMP PILOT LIST'!D23</f>
        <v>M</v>
      </c>
      <c r="H29" s="33"/>
      <c r="I29" s="33">
        <f>'B Comp Task 1'!K31</f>
        <v>230.1</v>
      </c>
      <c r="J29" s="33"/>
      <c r="K29" s="33">
        <f>'B Comp Task 2'!K31</f>
        <v>0</v>
      </c>
      <c r="L29" s="33"/>
      <c r="M29" s="39">
        <f t="shared" si="0"/>
        <v>230.1</v>
      </c>
      <c r="N29" s="33"/>
      <c r="O29" s="34">
        <f t="shared" si="1"/>
        <v>22</v>
      </c>
      <c r="P29" s="44"/>
      <c r="Q29" s="3"/>
    </row>
    <row r="30" spans="2:17" ht="27.75" customHeight="1">
      <c r="B30" s="87" t="s">
        <v>194</v>
      </c>
      <c r="C30" s="32" t="str">
        <f>'B COMP PILOT LIST'!C24</f>
        <v>048</v>
      </c>
      <c r="D30" s="32"/>
      <c r="E30" s="33" t="str">
        <f>'B COMP PILOT LIST'!A24</f>
        <v>Janice</v>
      </c>
      <c r="F30" s="33" t="str">
        <f>'B COMP PILOT LIST'!B24</f>
        <v>Little</v>
      </c>
      <c r="G30" s="23" t="str">
        <f>'B COMP PILOT LIST'!D24</f>
        <v>F</v>
      </c>
      <c r="H30" s="33"/>
      <c r="I30" s="33">
        <f>'B Comp Task 1'!K32</f>
        <v>205.65</v>
      </c>
      <c r="J30" s="33"/>
      <c r="K30" s="33">
        <f>'B Comp Task 2'!K32</f>
        <v>0</v>
      </c>
      <c r="L30" s="33"/>
      <c r="M30" s="39">
        <f t="shared" si="0"/>
        <v>205.65</v>
      </c>
      <c r="N30" s="33"/>
      <c r="O30" s="34">
        <f t="shared" si="1"/>
        <v>23</v>
      </c>
      <c r="P30" s="44"/>
      <c r="Q30" s="3"/>
    </row>
    <row r="31" spans="2:17" ht="27.75" customHeight="1">
      <c r="B31" s="87" t="s">
        <v>194</v>
      </c>
      <c r="C31" s="32" t="str">
        <f>'B COMP PILOT LIST'!C25</f>
        <v>052</v>
      </c>
      <c r="D31" s="32"/>
      <c r="E31" s="33" t="str">
        <f>'B COMP PILOT LIST'!A25</f>
        <v>Derek</v>
      </c>
      <c r="F31" s="33" t="str">
        <f>'B COMP PILOT LIST'!B25</f>
        <v>Kenyon</v>
      </c>
      <c r="G31" s="23" t="str">
        <f>'B COMP PILOT LIST'!D25</f>
        <v>M</v>
      </c>
      <c r="H31" s="33"/>
      <c r="I31" s="33">
        <f>'B Comp Task 1'!K33</f>
        <v>198.6</v>
      </c>
      <c r="J31" s="33"/>
      <c r="K31" s="33">
        <f>'B Comp Task 2'!K33</f>
        <v>0</v>
      </c>
      <c r="L31" s="33"/>
      <c r="M31" s="39">
        <f t="shared" si="0"/>
        <v>198.6</v>
      </c>
      <c r="N31" s="33"/>
      <c r="O31" s="34">
        <f t="shared" si="1"/>
        <v>24</v>
      </c>
      <c r="P31" s="44"/>
      <c r="Q31" s="3"/>
    </row>
    <row r="32" spans="2:17" ht="27.75" customHeight="1">
      <c r="B32" s="87" t="s">
        <v>194</v>
      </c>
      <c r="C32" s="32" t="str">
        <f>'B COMP PILOT LIST'!C26</f>
        <v>053</v>
      </c>
      <c r="D32" s="32"/>
      <c r="E32" s="33" t="str">
        <f>'B COMP PILOT LIST'!A26</f>
        <v>Andrew</v>
      </c>
      <c r="F32" s="33" t="str">
        <f>'B COMP PILOT LIST'!B26</f>
        <v>Billington</v>
      </c>
      <c r="G32" s="23" t="str">
        <f>'B COMP PILOT LIST'!D26</f>
        <v>M</v>
      </c>
      <c r="H32" s="33"/>
      <c r="I32" s="33">
        <f>'B Comp Task 1'!K34</f>
        <v>195.29999999999998</v>
      </c>
      <c r="J32" s="33"/>
      <c r="K32" s="33">
        <f>'B Comp Task 2'!K34</f>
        <v>0</v>
      </c>
      <c r="L32" s="33"/>
      <c r="M32" s="39">
        <f t="shared" si="0"/>
        <v>195.29999999999998</v>
      </c>
      <c r="N32" s="33"/>
      <c r="O32" s="34">
        <f t="shared" si="1"/>
        <v>25</v>
      </c>
      <c r="P32" s="44"/>
      <c r="Q32" s="3"/>
    </row>
    <row r="33" spans="2:17" ht="27.75" customHeight="1">
      <c r="B33" s="87" t="s">
        <v>194</v>
      </c>
      <c r="C33" s="32" t="e">
        <f>'B COMP PILOT LIST'!#REF!</f>
        <v>#REF!</v>
      </c>
      <c r="D33" s="32"/>
      <c r="E33" s="33" t="e">
        <f>'B COMP PILOT LIST'!#REF!</f>
        <v>#REF!</v>
      </c>
      <c r="F33" s="33" t="e">
        <f>'B COMP PILOT LIST'!#REF!</f>
        <v>#REF!</v>
      </c>
      <c r="G33" s="23" t="e">
        <f>'B COMP PILOT LIST'!#REF!</f>
        <v>#REF!</v>
      </c>
      <c r="H33" s="33"/>
      <c r="I33" s="33">
        <f>'B Comp Task 1'!K35</f>
        <v>191.275</v>
      </c>
      <c r="J33" s="33"/>
      <c r="K33" s="33">
        <f>'B Comp Task 2'!K35</f>
        <v>0</v>
      </c>
      <c r="L33" s="33"/>
      <c r="M33" s="39">
        <f t="shared" si="0"/>
        <v>191.275</v>
      </c>
      <c r="N33" s="33"/>
      <c r="O33" s="34">
        <f t="shared" si="1"/>
        <v>26</v>
      </c>
      <c r="P33" s="44"/>
      <c r="Q33" s="3"/>
    </row>
    <row r="34" spans="2:17" ht="27.75" customHeight="1">
      <c r="B34" s="87" t="s">
        <v>194</v>
      </c>
      <c r="C34" s="32" t="str">
        <f>'B COMP PILOT LIST'!C27</f>
        <v>055</v>
      </c>
      <c r="D34" s="32"/>
      <c r="E34" s="33" t="str">
        <f>'B COMP PILOT LIST'!A27</f>
        <v>Stuart</v>
      </c>
      <c r="F34" s="33" t="str">
        <f>'B COMP PILOT LIST'!B27</f>
        <v>Moorhouse</v>
      </c>
      <c r="G34" s="23" t="str">
        <f>'B COMP PILOT LIST'!D27</f>
        <v>M</v>
      </c>
      <c r="H34" s="33"/>
      <c r="I34" s="33">
        <f>'B Comp Task 1'!K36</f>
        <v>172.5</v>
      </c>
      <c r="J34" s="33"/>
      <c r="K34" s="33">
        <f>'B Comp Task 2'!K36</f>
        <v>0</v>
      </c>
      <c r="L34" s="33"/>
      <c r="M34" s="39">
        <f t="shared" si="0"/>
        <v>172.5</v>
      </c>
      <c r="N34" s="33"/>
      <c r="O34" s="34">
        <f t="shared" si="1"/>
        <v>27</v>
      </c>
      <c r="P34" s="44"/>
      <c r="Q34" s="3"/>
    </row>
    <row r="35" spans="2:17" ht="27.75" customHeight="1">
      <c r="B35" s="87" t="s">
        <v>194</v>
      </c>
      <c r="C35" s="32" t="str">
        <f>'B COMP PILOT LIST'!C28</f>
        <v>056</v>
      </c>
      <c r="D35" s="32"/>
      <c r="E35" s="33" t="str">
        <f>'B COMP PILOT LIST'!A28</f>
        <v>Peter</v>
      </c>
      <c r="F35" s="33" t="str">
        <f>'B COMP PILOT LIST'!B28</f>
        <v>Askew</v>
      </c>
      <c r="G35" s="23" t="str">
        <f>'B COMP PILOT LIST'!D28</f>
        <v>M</v>
      </c>
      <c r="H35" s="33"/>
      <c r="I35" s="33">
        <f>'B Comp Task 1'!K37</f>
        <v>165.75</v>
      </c>
      <c r="J35" s="33"/>
      <c r="K35" s="33">
        <f>'B Comp Task 2'!K37</f>
        <v>0</v>
      </c>
      <c r="L35" s="33"/>
      <c r="M35" s="39">
        <f t="shared" si="0"/>
        <v>165.75</v>
      </c>
      <c r="N35" s="33"/>
      <c r="O35" s="34">
        <f t="shared" si="1"/>
        <v>28</v>
      </c>
      <c r="P35" s="44"/>
      <c r="Q35" s="3"/>
    </row>
    <row r="36" spans="2:17" ht="27.75" customHeight="1">
      <c r="B36" s="87" t="s">
        <v>194</v>
      </c>
      <c r="C36" s="32" t="str">
        <f>'B COMP PILOT LIST'!C29</f>
        <v>058</v>
      </c>
      <c r="D36" s="32"/>
      <c r="E36" s="33" t="str">
        <f>'B COMP PILOT LIST'!A29</f>
        <v> Nicholas</v>
      </c>
      <c r="F36" s="33" t="str">
        <f>'B COMP PILOT LIST'!B29</f>
        <v>Sams</v>
      </c>
      <c r="G36" s="23" t="str">
        <f>'B COMP PILOT LIST'!D29</f>
        <v>M</v>
      </c>
      <c r="H36" s="33"/>
      <c r="I36" s="33">
        <f>'B Comp Task 1'!K38</f>
        <v>164.85</v>
      </c>
      <c r="J36" s="33"/>
      <c r="K36" s="33">
        <f>'B Comp Task 2'!K38</f>
        <v>0</v>
      </c>
      <c r="L36" s="33"/>
      <c r="M36" s="39">
        <f t="shared" si="0"/>
        <v>164.85</v>
      </c>
      <c r="N36" s="33"/>
      <c r="O36" s="34">
        <f t="shared" si="1"/>
        <v>29</v>
      </c>
      <c r="P36" s="44"/>
      <c r="Q36" s="3"/>
    </row>
    <row r="37" spans="2:17" ht="27.75" customHeight="1">
      <c r="B37" s="87" t="s">
        <v>194</v>
      </c>
      <c r="C37" s="32" t="str">
        <f>'B COMP PILOT LIST'!C30</f>
        <v>059</v>
      </c>
      <c r="D37" s="32"/>
      <c r="E37" s="33" t="str">
        <f>'B COMP PILOT LIST'!A30</f>
        <v>Andy</v>
      </c>
      <c r="F37" s="33" t="str">
        <f>'B COMP PILOT LIST'!B30</f>
        <v>Archer</v>
      </c>
      <c r="G37" s="23" t="str">
        <f>'B COMP PILOT LIST'!D30</f>
        <v>M</v>
      </c>
      <c r="H37" s="33"/>
      <c r="I37" s="33">
        <f>'B Comp Task 1'!K39</f>
        <v>163.5</v>
      </c>
      <c r="J37" s="33"/>
      <c r="K37" s="33">
        <f>'B Comp Task 2'!K39</f>
        <v>0</v>
      </c>
      <c r="L37" s="33"/>
      <c r="M37" s="39">
        <f t="shared" si="0"/>
        <v>163.5</v>
      </c>
      <c r="N37" s="33"/>
      <c r="O37" s="34">
        <f t="shared" si="1"/>
        <v>30</v>
      </c>
      <c r="P37" s="44"/>
      <c r="Q37" s="3"/>
    </row>
    <row r="38" spans="2:17" ht="27.75" customHeight="1">
      <c r="B38" s="87" t="s">
        <v>194</v>
      </c>
      <c r="C38" s="32" t="str">
        <f>'B COMP PILOT LIST'!C31</f>
        <v>061</v>
      </c>
      <c r="D38" s="32"/>
      <c r="E38" s="33" t="str">
        <f>'B COMP PILOT LIST'!A31</f>
        <v>Jeremy</v>
      </c>
      <c r="F38" s="33" t="str">
        <f>'B COMP PILOT LIST'!B31</f>
        <v>Smith</v>
      </c>
      <c r="G38" s="23" t="str">
        <f>'B COMP PILOT LIST'!D31</f>
        <v>M</v>
      </c>
      <c r="H38" s="33"/>
      <c r="I38" s="33">
        <f>'B Comp Task 1'!K40</f>
        <v>142.68</v>
      </c>
      <c r="J38" s="33"/>
      <c r="K38" s="33">
        <f>'B Comp Task 2'!K40</f>
        <v>0</v>
      </c>
      <c r="L38" s="33"/>
      <c r="M38" s="39">
        <f t="shared" si="0"/>
        <v>142.68</v>
      </c>
      <c r="N38" s="33"/>
      <c r="O38" s="34">
        <f t="shared" si="1"/>
        <v>31</v>
      </c>
      <c r="P38" s="44"/>
      <c r="Q38" s="3"/>
    </row>
    <row r="39" spans="2:17" ht="27.75" customHeight="1">
      <c r="B39" s="87" t="s">
        <v>194</v>
      </c>
      <c r="C39" s="32" t="str">
        <f>'B COMP PILOT LIST'!C32</f>
        <v>062</v>
      </c>
      <c r="D39" s="32"/>
      <c r="E39" s="33" t="str">
        <f>'B COMP PILOT LIST'!A32</f>
        <v>Matt</v>
      </c>
      <c r="F39" s="33" t="str">
        <f>'B COMP PILOT LIST'!B32</f>
        <v>Carpenter</v>
      </c>
      <c r="G39" s="23" t="str">
        <f>'B COMP PILOT LIST'!D32</f>
        <v>M</v>
      </c>
      <c r="H39" s="33"/>
      <c r="I39" s="33">
        <f>'B Comp Task 1'!K41</f>
        <v>85.65</v>
      </c>
      <c r="J39" s="33"/>
      <c r="K39" s="33">
        <f>'B Comp Task 2'!K41</f>
        <v>0</v>
      </c>
      <c r="L39" s="33"/>
      <c r="M39" s="39">
        <f t="shared" si="0"/>
        <v>85.65</v>
      </c>
      <c r="N39" s="33"/>
      <c r="O39" s="34">
        <f t="shared" si="1"/>
        <v>32</v>
      </c>
      <c r="P39" s="44"/>
      <c r="Q39" s="3"/>
    </row>
    <row r="40" spans="2:17" ht="27.75" customHeight="1">
      <c r="B40" s="87" t="s">
        <v>194</v>
      </c>
      <c r="C40" s="32" t="str">
        <f>'B COMP PILOT LIST'!C33</f>
        <v>066</v>
      </c>
      <c r="D40" s="32"/>
      <c r="E40" s="33" t="str">
        <f>'B COMP PILOT LIST'!A33</f>
        <v>David</v>
      </c>
      <c r="F40" s="33" t="str">
        <f>'B COMP PILOT LIST'!B33</f>
        <v>Horne</v>
      </c>
      <c r="G40" s="23" t="str">
        <f>'B COMP PILOT LIST'!D33</f>
        <v>M</v>
      </c>
      <c r="H40" s="33"/>
      <c r="I40" s="33">
        <f>'B Comp Task 1'!K42</f>
        <v>0</v>
      </c>
      <c r="J40" s="33"/>
      <c r="K40" s="33">
        <f>'B Comp Task 2'!K42</f>
        <v>0</v>
      </c>
      <c r="L40" s="33"/>
      <c r="M40" s="39">
        <f t="shared" si="0"/>
        <v>0</v>
      </c>
      <c r="N40" s="33"/>
      <c r="O40" s="34">
        <f t="shared" si="1"/>
        <v>33</v>
      </c>
      <c r="P40" s="44"/>
      <c r="Q40" s="3"/>
    </row>
    <row r="41" spans="2:17" ht="27.75" customHeight="1">
      <c r="B41" s="87" t="s">
        <v>194</v>
      </c>
      <c r="C41" s="32" t="str">
        <f>'B COMP PILOT LIST'!C34</f>
        <v>076</v>
      </c>
      <c r="D41" s="32"/>
      <c r="E41" s="33" t="str">
        <f>'B COMP PILOT LIST'!A34</f>
        <v>Ian</v>
      </c>
      <c r="F41" s="33" t="str">
        <f>'B COMP PILOT LIST'!B34</f>
        <v>Watson</v>
      </c>
      <c r="G41" s="23" t="str">
        <f>'B COMP PILOT LIST'!D34</f>
        <v>M</v>
      </c>
      <c r="H41" s="33"/>
      <c r="I41" s="33">
        <f>'B Comp Task 1'!K43</f>
        <v>0</v>
      </c>
      <c r="J41" s="33"/>
      <c r="K41" s="33">
        <f>'B Comp Task 2'!K43</f>
        <v>0</v>
      </c>
      <c r="L41" s="33"/>
      <c r="M41" s="39">
        <f t="shared" si="0"/>
        <v>0</v>
      </c>
      <c r="N41" s="33"/>
      <c r="O41" s="34">
        <f t="shared" si="1"/>
        <v>33</v>
      </c>
      <c r="P41" s="44"/>
      <c r="Q41" s="3"/>
    </row>
    <row r="42" spans="2:17" ht="27.75" customHeight="1">
      <c r="B42" s="87" t="s">
        <v>194</v>
      </c>
      <c r="C42" s="32" t="str">
        <f>'B COMP PILOT LIST'!C35</f>
        <v>080</v>
      </c>
      <c r="D42" s="32"/>
      <c r="E42" s="33" t="str">
        <f>'B COMP PILOT LIST'!A35</f>
        <v>Paul</v>
      </c>
      <c r="F42" s="33" t="str">
        <f>'B COMP PILOT LIST'!B35</f>
        <v>Smith</v>
      </c>
      <c r="G42" s="23" t="str">
        <f>'B COMP PILOT LIST'!D35</f>
        <v>M</v>
      </c>
      <c r="H42" s="33"/>
      <c r="I42" s="33">
        <f>'B Comp Task 1'!K44</f>
        <v>0</v>
      </c>
      <c r="J42" s="33"/>
      <c r="K42" s="33">
        <f>'B Comp Task 2'!K44</f>
        <v>0</v>
      </c>
      <c r="L42" s="33"/>
      <c r="M42" s="39">
        <f t="shared" si="0"/>
        <v>0</v>
      </c>
      <c r="N42" s="33"/>
      <c r="O42" s="34">
        <f t="shared" si="1"/>
        <v>33</v>
      </c>
      <c r="P42" s="44"/>
      <c r="Q42" s="3"/>
    </row>
    <row r="43" spans="2:17" ht="27.75" customHeight="1">
      <c r="B43" s="87" t="s">
        <v>194</v>
      </c>
      <c r="C43" s="32" t="str">
        <f>'B COMP PILOT LIST'!C36</f>
        <v>081</v>
      </c>
      <c r="D43" s="32"/>
      <c r="E43" s="33" t="str">
        <f>'B COMP PILOT LIST'!A36</f>
        <v>Kevin</v>
      </c>
      <c r="F43" s="33" t="str">
        <f>'B COMP PILOT LIST'!B36</f>
        <v>Poole</v>
      </c>
      <c r="G43" s="23" t="str">
        <f>'B COMP PILOT LIST'!D36</f>
        <v>M</v>
      </c>
      <c r="H43" s="33"/>
      <c r="I43" s="33">
        <f>'B Comp Task 1'!K45</f>
        <v>0</v>
      </c>
      <c r="J43" s="33"/>
      <c r="K43" s="33">
        <f>'B Comp Task 2'!K45</f>
        <v>0</v>
      </c>
      <c r="L43" s="33"/>
      <c r="M43" s="39">
        <f t="shared" si="0"/>
        <v>0</v>
      </c>
      <c r="N43" s="33"/>
      <c r="O43" s="34">
        <f t="shared" si="1"/>
        <v>33</v>
      </c>
      <c r="P43" s="44"/>
      <c r="Q43" s="3"/>
    </row>
    <row r="44" spans="2:17" ht="27.75" customHeight="1">
      <c r="B44" s="87" t="s">
        <v>194</v>
      </c>
      <c r="C44" s="32" t="str">
        <f>'B COMP PILOT LIST'!C37</f>
        <v>087</v>
      </c>
      <c r="D44" s="32"/>
      <c r="E44" s="33" t="str">
        <f>'B COMP PILOT LIST'!A37</f>
        <v>Martin</v>
      </c>
      <c r="F44" s="33" t="str">
        <f>'B COMP PILOT LIST'!B37</f>
        <v>Baxter</v>
      </c>
      <c r="G44" s="23" t="str">
        <f>'B COMP PILOT LIST'!D37</f>
        <v>M</v>
      </c>
      <c r="H44" s="33"/>
      <c r="I44" s="33">
        <f>'B Comp Task 1'!K46</f>
        <v>0</v>
      </c>
      <c r="J44" s="33"/>
      <c r="K44" s="33">
        <f>'B Comp Task 2'!K46</f>
        <v>0</v>
      </c>
      <c r="L44" s="33"/>
      <c r="M44" s="39">
        <f t="shared" si="0"/>
        <v>0</v>
      </c>
      <c r="N44" s="33"/>
      <c r="O44" s="34">
        <f t="shared" si="1"/>
        <v>33</v>
      </c>
      <c r="P44" s="44"/>
      <c r="Q44" s="3"/>
    </row>
    <row r="45" spans="2:17" ht="27.75" customHeight="1">
      <c r="B45" s="87" t="s">
        <v>194</v>
      </c>
      <c r="C45" s="32" t="str">
        <f>'B COMP PILOT LIST'!C38</f>
        <v>088</v>
      </c>
      <c r="D45" s="32"/>
      <c r="E45" s="33" t="str">
        <f>'B COMP PILOT LIST'!A38</f>
        <v>Ian</v>
      </c>
      <c r="F45" s="33" t="str">
        <f>'B COMP PILOT LIST'!B38</f>
        <v>Henderson</v>
      </c>
      <c r="G45" s="23" t="str">
        <f>'B COMP PILOT LIST'!D38</f>
        <v>M</v>
      </c>
      <c r="H45" s="33"/>
      <c r="I45" s="33">
        <f>'B Comp Task 1'!K47</f>
        <v>0</v>
      </c>
      <c r="J45" s="33"/>
      <c r="K45" s="33">
        <f>'B Comp Task 2'!K47</f>
        <v>0</v>
      </c>
      <c r="L45" s="33"/>
      <c r="M45" s="39">
        <f t="shared" si="0"/>
        <v>0</v>
      </c>
      <c r="N45" s="33"/>
      <c r="O45" s="34">
        <f t="shared" si="1"/>
        <v>33</v>
      </c>
      <c r="P45" s="44"/>
      <c r="Q45" s="3"/>
    </row>
    <row r="46" spans="2:17" ht="27.75" customHeight="1">
      <c r="B46" s="87" t="s">
        <v>194</v>
      </c>
      <c r="C46" s="32" t="str">
        <f>'B COMP PILOT LIST'!C39</f>
        <v>089</v>
      </c>
      <c r="D46" s="32"/>
      <c r="E46" s="33" t="str">
        <f>'B COMP PILOT LIST'!A39</f>
        <v>Anthony</v>
      </c>
      <c r="F46" s="33" t="str">
        <f>'B COMP PILOT LIST'!B39</f>
        <v>Eadington</v>
      </c>
      <c r="G46" s="23" t="str">
        <f>'B COMP PILOT LIST'!D39</f>
        <v>M</v>
      </c>
      <c r="H46" s="33"/>
      <c r="I46" s="33">
        <f>'B Comp Task 1'!K48</f>
        <v>0</v>
      </c>
      <c r="J46" s="33"/>
      <c r="K46" s="33">
        <f>'B Comp Task 2'!K48</f>
        <v>0</v>
      </c>
      <c r="L46" s="33"/>
      <c r="M46" s="39">
        <f t="shared" si="0"/>
        <v>0</v>
      </c>
      <c r="N46" s="33"/>
      <c r="O46" s="34">
        <f t="shared" si="1"/>
        <v>33</v>
      </c>
      <c r="P46" s="44"/>
      <c r="Q46" s="3"/>
    </row>
    <row r="47" spans="2:17" ht="27.75" customHeight="1">
      <c r="B47" s="87" t="s">
        <v>194</v>
      </c>
      <c r="C47" s="32" t="str">
        <f>'B COMP PILOT LIST'!C40</f>
        <v>090</v>
      </c>
      <c r="D47" s="32"/>
      <c r="E47" s="33" t="str">
        <f>'B COMP PILOT LIST'!A40</f>
        <v>Richard</v>
      </c>
      <c r="F47" s="33" t="str">
        <f>'B COMP PILOT LIST'!B40</f>
        <v>Grey</v>
      </c>
      <c r="G47" s="23" t="str">
        <f>'B COMP PILOT LIST'!D40</f>
        <v>M</v>
      </c>
      <c r="H47" s="33"/>
      <c r="I47" s="33">
        <f>'B Comp Task 1'!K49</f>
        <v>0</v>
      </c>
      <c r="J47" s="33"/>
      <c r="K47" s="33">
        <f>'B Comp Task 2'!K49</f>
        <v>0</v>
      </c>
      <c r="L47" s="33"/>
      <c r="M47" s="39">
        <f t="shared" si="0"/>
        <v>0</v>
      </c>
      <c r="N47" s="33"/>
      <c r="O47" s="34">
        <f t="shared" si="1"/>
        <v>33</v>
      </c>
      <c r="P47" s="44"/>
      <c r="Q47" s="3"/>
    </row>
    <row r="48" spans="2:17" ht="27.75" customHeight="1">
      <c r="B48" s="87" t="s">
        <v>194</v>
      </c>
      <c r="C48" s="32" t="str">
        <f>'B COMP PILOT LIST'!C41</f>
        <v>091</v>
      </c>
      <c r="D48" s="32"/>
      <c r="E48" s="33" t="str">
        <f>'B COMP PILOT LIST'!A41</f>
        <v>Steve</v>
      </c>
      <c r="F48" s="33" t="str">
        <f>'B COMP PILOT LIST'!B41</f>
        <v>Kitchen</v>
      </c>
      <c r="G48" s="23" t="str">
        <f>'B COMP PILOT LIST'!D41</f>
        <v>M</v>
      </c>
      <c r="H48" s="33"/>
      <c r="I48" s="33">
        <f>'B Comp Task 1'!K50</f>
        <v>0</v>
      </c>
      <c r="J48" s="33"/>
      <c r="K48" s="33">
        <f>'B Comp Task 2'!K50</f>
        <v>0</v>
      </c>
      <c r="L48" s="33"/>
      <c r="M48" s="39">
        <f t="shared" si="0"/>
        <v>0</v>
      </c>
      <c r="N48" s="33"/>
      <c r="O48" s="34">
        <f t="shared" si="1"/>
        <v>33</v>
      </c>
      <c r="P48" s="44"/>
      <c r="Q48" s="3"/>
    </row>
    <row r="49" spans="2:17" ht="27.75" customHeight="1">
      <c r="B49" s="87" t="s">
        <v>194</v>
      </c>
      <c r="C49" s="32" t="str">
        <f>'B COMP PILOT LIST'!C42</f>
        <v>092</v>
      </c>
      <c r="D49" s="32"/>
      <c r="E49" s="33" t="str">
        <f>'B COMP PILOT LIST'!A42</f>
        <v>Karl</v>
      </c>
      <c r="F49" s="33" t="str">
        <f>'B COMP PILOT LIST'!B42</f>
        <v>Murgalski</v>
      </c>
      <c r="G49" s="23" t="str">
        <f>'B COMP PILOT LIST'!D42</f>
        <v>M</v>
      </c>
      <c r="H49" s="33"/>
      <c r="I49" s="33">
        <f>'B Comp Task 1'!K51</f>
        <v>0</v>
      </c>
      <c r="J49" s="33"/>
      <c r="K49" s="33">
        <f>'B Comp Task 2'!K51</f>
        <v>0</v>
      </c>
      <c r="L49" s="33"/>
      <c r="M49" s="39">
        <f t="shared" si="0"/>
        <v>0</v>
      </c>
      <c r="N49" s="33"/>
      <c r="O49" s="34">
        <f t="shared" si="1"/>
        <v>33</v>
      </c>
      <c r="P49" s="44"/>
      <c r="Q49" s="3"/>
    </row>
    <row r="50" spans="2:17" ht="27.75" customHeight="1">
      <c r="B50" s="87" t="s">
        <v>194</v>
      </c>
      <c r="C50" s="32" t="str">
        <f>'B COMP PILOT LIST'!C43</f>
        <v>096</v>
      </c>
      <c r="D50" s="32"/>
      <c r="E50" s="33" t="str">
        <f>'B COMP PILOT LIST'!A43</f>
        <v>Clive</v>
      </c>
      <c r="F50" s="33" t="str">
        <f>'B COMP PILOT LIST'!B43</f>
        <v>Davis</v>
      </c>
      <c r="G50" s="23" t="str">
        <f>'B COMP PILOT LIST'!D43</f>
        <v>M</v>
      </c>
      <c r="H50" s="33"/>
      <c r="I50" s="33">
        <f>'B Comp Task 1'!K52</f>
        <v>0</v>
      </c>
      <c r="J50" s="33"/>
      <c r="K50" s="33">
        <f>'B Comp Task 2'!K52</f>
        <v>0</v>
      </c>
      <c r="L50" s="33"/>
      <c r="M50" s="39">
        <f t="shared" si="0"/>
        <v>0</v>
      </c>
      <c r="N50" s="33"/>
      <c r="O50" s="34">
        <f t="shared" si="1"/>
        <v>33</v>
      </c>
      <c r="P50" s="44"/>
      <c r="Q50" s="3"/>
    </row>
    <row r="51" spans="2:17" ht="27.75" customHeight="1">
      <c r="B51" s="87" t="s">
        <v>194</v>
      </c>
      <c r="C51" s="32" t="str">
        <f>'B COMP PILOT LIST'!C44</f>
        <v>097</v>
      </c>
      <c r="D51" s="32"/>
      <c r="E51" s="33" t="str">
        <f>'B COMP PILOT LIST'!A44</f>
        <v>Paul</v>
      </c>
      <c r="F51" s="33" t="str">
        <f>'B COMP PILOT LIST'!B44</f>
        <v>Clarke</v>
      </c>
      <c r="G51" s="23" t="str">
        <f>'B COMP PILOT LIST'!D44</f>
        <v>M</v>
      </c>
      <c r="H51" s="33"/>
      <c r="I51" s="33">
        <f>'B Comp Task 1'!K53</f>
        <v>0</v>
      </c>
      <c r="J51" s="33"/>
      <c r="K51" s="33">
        <f>'B Comp Task 2'!K53</f>
        <v>0</v>
      </c>
      <c r="L51" s="33"/>
      <c r="M51" s="39">
        <f t="shared" si="0"/>
        <v>0</v>
      </c>
      <c r="N51" s="33"/>
      <c r="O51" s="34">
        <f t="shared" si="1"/>
        <v>33</v>
      </c>
      <c r="P51" s="44"/>
      <c r="Q51" s="3"/>
    </row>
    <row r="52" spans="2:17" ht="27.75" customHeight="1">
      <c r="B52" s="87" t="s">
        <v>194</v>
      </c>
      <c r="C52" s="32">
        <f>'B COMP PILOT LIST'!C45</f>
        <v>0</v>
      </c>
      <c r="D52" s="32"/>
      <c r="E52" s="33">
        <f>'B COMP PILOT LIST'!A45</f>
        <v>0</v>
      </c>
      <c r="F52" s="33">
        <f>'B COMP PILOT LIST'!B45</f>
        <v>0</v>
      </c>
      <c r="G52" s="23">
        <f>'B COMP PILOT LIST'!D45</f>
        <v>0</v>
      </c>
      <c r="H52" s="33"/>
      <c r="I52" s="33">
        <f>'B Comp Task 1'!K54</f>
        <v>0</v>
      </c>
      <c r="J52" s="33"/>
      <c r="K52" s="33">
        <f>'B Comp Task 2'!K54</f>
        <v>0</v>
      </c>
      <c r="L52" s="33"/>
      <c r="M52" s="39">
        <f t="shared" si="0"/>
        <v>0</v>
      </c>
      <c r="N52" s="33"/>
      <c r="O52" s="34">
        <f t="shared" si="1"/>
        <v>33</v>
      </c>
      <c r="P52" s="44"/>
      <c r="Q52" s="3"/>
    </row>
    <row r="53" spans="2:17" ht="27.75" customHeight="1">
      <c r="B53" s="87" t="s">
        <v>194</v>
      </c>
      <c r="C53" s="32">
        <f>'B COMP PILOT LIST'!C46</f>
        <v>0</v>
      </c>
      <c r="D53" s="32"/>
      <c r="E53" s="33">
        <f>'B COMP PILOT LIST'!A46</f>
        <v>0</v>
      </c>
      <c r="F53" s="33">
        <f>'B COMP PILOT LIST'!B46</f>
        <v>0</v>
      </c>
      <c r="G53" s="23">
        <f>'B COMP PILOT LIST'!D46</f>
        <v>0</v>
      </c>
      <c r="H53" s="33"/>
      <c r="I53" s="33">
        <f>'B Comp Task 1'!K55</f>
        <v>0</v>
      </c>
      <c r="J53" s="33"/>
      <c r="K53" s="33">
        <f>'B Comp Task 2'!K55</f>
        <v>0</v>
      </c>
      <c r="L53" s="33"/>
      <c r="M53" s="39">
        <f t="shared" si="0"/>
        <v>0</v>
      </c>
      <c r="N53" s="33"/>
      <c r="O53" s="34">
        <f t="shared" si="1"/>
        <v>33</v>
      </c>
      <c r="P53" s="44"/>
      <c r="Q53" s="3"/>
    </row>
    <row r="54" spans="2:17" ht="27.75" customHeight="1">
      <c r="B54" s="87" t="s">
        <v>194</v>
      </c>
      <c r="C54" s="32">
        <f>'B COMP PILOT LIST'!C47</f>
        <v>0</v>
      </c>
      <c r="D54" s="32"/>
      <c r="E54" s="33">
        <f>'B COMP PILOT LIST'!A47</f>
        <v>0</v>
      </c>
      <c r="F54" s="33">
        <f>'B COMP PILOT LIST'!B47</f>
        <v>0</v>
      </c>
      <c r="G54" s="23">
        <f>'B COMP PILOT LIST'!D47</f>
        <v>0</v>
      </c>
      <c r="H54" s="33"/>
      <c r="I54" s="33">
        <f>'B Comp Task 1'!K56</f>
        <v>0</v>
      </c>
      <c r="J54" s="33"/>
      <c r="K54" s="33">
        <f>'B Comp Task 2'!K56</f>
        <v>0</v>
      </c>
      <c r="L54" s="33"/>
      <c r="M54" s="39">
        <f t="shared" si="0"/>
        <v>0</v>
      </c>
      <c r="N54" s="33"/>
      <c r="O54" s="34">
        <f t="shared" si="1"/>
        <v>33</v>
      </c>
      <c r="P54" s="44"/>
      <c r="Q54" s="3"/>
    </row>
    <row r="55" spans="2:17" ht="27.75" customHeight="1">
      <c r="B55" s="87" t="s">
        <v>194</v>
      </c>
      <c r="C55" s="32">
        <f>'B COMP PILOT LIST'!C48</f>
        <v>0</v>
      </c>
      <c r="D55" s="32"/>
      <c r="E55" s="33">
        <f>'B COMP PILOT LIST'!A48</f>
        <v>0</v>
      </c>
      <c r="F55" s="33">
        <f>'B COMP PILOT LIST'!B48</f>
        <v>0</v>
      </c>
      <c r="G55" s="23">
        <f>'B COMP PILOT LIST'!D48</f>
        <v>0</v>
      </c>
      <c r="H55" s="33"/>
      <c r="I55" s="33">
        <f>'B Comp Task 1'!K57</f>
        <v>0</v>
      </c>
      <c r="J55" s="33"/>
      <c r="K55" s="33">
        <f>'B Comp Task 2'!K57</f>
        <v>0</v>
      </c>
      <c r="L55" s="33"/>
      <c r="M55" s="39">
        <f t="shared" si="0"/>
        <v>0</v>
      </c>
      <c r="N55" s="33"/>
      <c r="O55" s="34">
        <f t="shared" si="1"/>
        <v>33</v>
      </c>
      <c r="P55" s="44"/>
      <c r="Q55" s="3"/>
    </row>
    <row r="56" spans="2:17" ht="27.75" customHeight="1">
      <c r="B56" s="87" t="s">
        <v>194</v>
      </c>
      <c r="C56" s="32">
        <f>'B COMP PILOT LIST'!C49</f>
        <v>0</v>
      </c>
      <c r="D56" s="32"/>
      <c r="E56" s="33">
        <f>'B COMP PILOT LIST'!A49</f>
        <v>0</v>
      </c>
      <c r="F56" s="33">
        <f>'B COMP PILOT LIST'!B49</f>
        <v>0</v>
      </c>
      <c r="G56" s="23">
        <f>'B COMP PILOT LIST'!D49</f>
        <v>0</v>
      </c>
      <c r="H56" s="33"/>
      <c r="I56" s="33">
        <f>'B Comp Task 1'!K58</f>
        <v>0</v>
      </c>
      <c r="J56" s="33"/>
      <c r="K56" s="33">
        <f>'B Comp Task 2'!K58</f>
        <v>0</v>
      </c>
      <c r="L56" s="33"/>
      <c r="M56" s="39">
        <f t="shared" si="0"/>
        <v>0</v>
      </c>
      <c r="N56" s="33"/>
      <c r="O56" s="34">
        <f t="shared" si="1"/>
        <v>33</v>
      </c>
      <c r="P56" s="44"/>
      <c r="Q56" s="3"/>
    </row>
    <row r="57" spans="2:17" ht="27.75" customHeight="1" thickBot="1">
      <c r="B57" s="87" t="s">
        <v>194</v>
      </c>
      <c r="C57" s="49">
        <f>'B COMP PILOT LIST'!C50</f>
        <v>0</v>
      </c>
      <c r="D57" s="88"/>
      <c r="E57" s="35">
        <f>'B COMP PILOT LIST'!A50</f>
        <v>0</v>
      </c>
      <c r="F57" s="35">
        <f>'B COMP PILOT LIST'!B50</f>
        <v>0</v>
      </c>
      <c r="G57" s="63">
        <f>'B COMP PILOT LIST'!D50</f>
        <v>0</v>
      </c>
      <c r="H57" s="35"/>
      <c r="I57" s="35">
        <f>'B Comp Task 1'!K59</f>
        <v>0</v>
      </c>
      <c r="J57" s="35"/>
      <c r="K57" s="35">
        <f>'B Comp Task 2'!K59</f>
        <v>0</v>
      </c>
      <c r="L57" s="35"/>
      <c r="M57" s="89">
        <f t="shared" si="0"/>
        <v>0</v>
      </c>
      <c r="N57" s="35"/>
      <c r="O57" s="90">
        <f t="shared" si="1"/>
        <v>33</v>
      </c>
      <c r="P57" s="44"/>
      <c r="Q57" s="3"/>
    </row>
    <row r="58" spans="2:16" ht="27.75" customHeight="1">
      <c r="B58" s="81"/>
      <c r="C58" s="82"/>
      <c r="D58" s="44"/>
      <c r="E58" s="44"/>
      <c r="F58" s="44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2:16" ht="20.25">
      <c r="B59" s="30"/>
      <c r="C59" s="29"/>
      <c r="D59" s="29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2:16" ht="20.25">
      <c r="B60" s="30"/>
      <c r="C60" s="31"/>
      <c r="D60" s="31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2:16" ht="20.25">
      <c r="B61" s="30"/>
      <c r="C61" s="31"/>
      <c r="D61" s="3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</sheetData>
  <dataValidations count="1">
    <dataValidation type="list" allowBlank="1" showInputMessage="1" showErrorMessage="1" sqref="Q9 Q11:Q57">
      <formula1>$S$8:$S$10</formula1>
    </dataValidation>
  </dataValidations>
  <printOptions/>
  <pageMargins left="1.11" right="0.75" top="0.74" bottom="1" header="0.5" footer="0.5"/>
  <pageSetup horizontalDpi="300" verticalDpi="3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61"/>
  <sheetViews>
    <sheetView view="pageBreakPreview" zoomScale="75" zoomScaleNormal="75" zoomScaleSheetLayoutView="75" workbookViewId="0" topLeftCell="A1">
      <selection activeCell="B8" sqref="B8:O56"/>
    </sheetView>
  </sheetViews>
  <sheetFormatPr defaultColWidth="9.140625" defaultRowHeight="12.75"/>
  <cols>
    <col min="1" max="1" width="2.421875" style="0" customWidth="1"/>
    <col min="2" max="2" width="6.00390625" style="0" customWidth="1"/>
    <col min="3" max="3" width="10.140625" style="2" customWidth="1"/>
    <col min="4" max="4" width="1.57421875" style="2" customWidth="1"/>
    <col min="5" max="5" width="18.421875" style="0" customWidth="1"/>
    <col min="6" max="6" width="26.00390625" style="2" customWidth="1"/>
    <col min="7" max="7" width="9.140625" style="2" customWidth="1"/>
    <col min="8" max="8" width="1.421875" style="2" customWidth="1"/>
    <col min="9" max="9" width="18.28125" style="2" customWidth="1"/>
    <col min="10" max="10" width="1.421875" style="2" customWidth="1"/>
    <col min="11" max="11" width="17.7109375" style="2" customWidth="1"/>
    <col min="12" max="12" width="1.421875" style="2" customWidth="1"/>
    <col min="13" max="13" width="18.7109375" style="2" customWidth="1"/>
    <col min="14" max="14" width="1.421875" style="2" customWidth="1"/>
    <col min="15" max="15" width="16.00390625" style="2" customWidth="1"/>
    <col min="16" max="16" width="2.7109375" style="2" customWidth="1"/>
  </cols>
  <sheetData>
    <row r="1" spans="2:19" ht="26.25" customHeight="1" thickBot="1">
      <c r="B1" s="40" t="s">
        <v>0</v>
      </c>
      <c r="C1" s="41"/>
      <c r="D1" s="41"/>
      <c r="E1" s="42"/>
      <c r="F1" s="43"/>
      <c r="G1" s="28"/>
      <c r="H1" s="28"/>
      <c r="I1" s="28"/>
      <c r="J1" s="28"/>
      <c r="K1" s="28"/>
      <c r="L1" s="28"/>
      <c r="M1" s="1"/>
      <c r="N1" s="1"/>
      <c r="R1" s="3"/>
      <c r="S1" s="4"/>
    </row>
    <row r="2" spans="3:19" ht="10.5" customHeight="1">
      <c r="C2" s="28"/>
      <c r="D2" s="28"/>
      <c r="E2" s="27"/>
      <c r="F2" s="28"/>
      <c r="G2" s="28"/>
      <c r="H2" s="28"/>
      <c r="I2" s="28"/>
      <c r="J2" s="28"/>
      <c r="K2" s="28"/>
      <c r="L2" s="28"/>
      <c r="M2" s="1"/>
      <c r="N2" s="1"/>
      <c r="R2" s="3"/>
      <c r="S2" s="4"/>
    </row>
    <row r="3" spans="2:19" ht="45.75" customHeight="1">
      <c r="B3" s="36" t="s">
        <v>144</v>
      </c>
      <c r="C3" s="28"/>
      <c r="D3" s="28"/>
      <c r="G3" s="28"/>
      <c r="H3" s="28"/>
      <c r="I3" s="28"/>
      <c r="J3" s="28"/>
      <c r="K3" s="28"/>
      <c r="L3" s="28"/>
      <c r="M3" s="1"/>
      <c r="N3" s="1"/>
      <c r="O3" s="37" t="s">
        <v>88</v>
      </c>
      <c r="P3" s="37"/>
      <c r="R3" s="3"/>
      <c r="S3" s="4"/>
    </row>
    <row r="4" spans="3:19" ht="5.25" customHeight="1">
      <c r="C4" s="28"/>
      <c r="D4" s="28"/>
      <c r="E4" s="27"/>
      <c r="G4" s="28"/>
      <c r="H4" s="28"/>
      <c r="I4" s="28"/>
      <c r="J4" s="28"/>
      <c r="K4" s="28"/>
      <c r="L4" s="28"/>
      <c r="M4" s="1"/>
      <c r="N4" s="1"/>
      <c r="R4" s="3"/>
      <c r="S4" s="4"/>
    </row>
    <row r="5" spans="3:19" ht="24.75" customHeight="1">
      <c r="C5" s="28"/>
      <c r="D5" s="28"/>
      <c r="F5" s="28"/>
      <c r="G5" s="28"/>
      <c r="H5" s="28"/>
      <c r="I5" s="28"/>
      <c r="J5" s="28"/>
      <c r="K5" s="28"/>
      <c r="L5" s="28"/>
      <c r="M5" s="1"/>
      <c r="N5" s="1"/>
      <c r="O5" s="38" t="s">
        <v>145</v>
      </c>
      <c r="P5" s="38"/>
      <c r="R5" s="3"/>
      <c r="S5" s="4"/>
    </row>
    <row r="6" spans="3:19" ht="10.5" customHeight="1" thickBot="1">
      <c r="C6" s="28"/>
      <c r="D6" s="28"/>
      <c r="E6" s="27"/>
      <c r="F6" s="28"/>
      <c r="G6" s="28"/>
      <c r="H6" s="28"/>
      <c r="I6" s="28"/>
      <c r="J6" s="28"/>
      <c r="K6" s="28"/>
      <c r="L6" s="28"/>
      <c r="M6" s="1"/>
      <c r="N6" s="1"/>
      <c r="R6" s="3"/>
      <c r="S6" s="4"/>
    </row>
    <row r="7" spans="2:19" ht="15.75">
      <c r="B7" s="83" t="s">
        <v>134</v>
      </c>
      <c r="C7" s="84" t="s">
        <v>135</v>
      </c>
      <c r="D7" s="84"/>
      <c r="E7" s="85" t="s">
        <v>11</v>
      </c>
      <c r="F7" s="85" t="s">
        <v>12</v>
      </c>
      <c r="G7" s="85" t="s">
        <v>13</v>
      </c>
      <c r="H7" s="85"/>
      <c r="I7" s="85" t="s">
        <v>1</v>
      </c>
      <c r="J7" s="85"/>
      <c r="K7" s="85" t="s">
        <v>2</v>
      </c>
      <c r="L7" s="85"/>
      <c r="M7" s="85" t="s">
        <v>3</v>
      </c>
      <c r="N7" s="85"/>
      <c r="O7" s="86" t="s">
        <v>7</v>
      </c>
      <c r="P7" s="8"/>
      <c r="R7" s="4"/>
      <c r="S7" s="4"/>
    </row>
    <row r="8" spans="2:19" ht="27.75" customHeight="1">
      <c r="B8" s="87" t="s">
        <v>88</v>
      </c>
      <c r="C8" s="32" t="str">
        <f>'A COMP PILOT LIST'!C2</f>
        <v>001</v>
      </c>
      <c r="D8" s="32"/>
      <c r="E8" s="33" t="str">
        <f>'A COMP PILOT LIST'!A2</f>
        <v>Bruce</v>
      </c>
      <c r="F8" s="33" t="str">
        <f>'A COMP PILOT LIST'!B2</f>
        <v>Clarke</v>
      </c>
      <c r="G8" s="23" t="str">
        <f>'A COMP PILOT LIST'!D2</f>
        <v>M</v>
      </c>
      <c r="H8" s="33"/>
      <c r="I8" s="33">
        <v>1</v>
      </c>
      <c r="J8" s="33"/>
      <c r="K8" s="33">
        <v>108</v>
      </c>
      <c r="L8" s="33"/>
      <c r="M8" s="39">
        <f aca="true" t="shared" si="0" ref="M8:M39">I8+K8</f>
        <v>109</v>
      </c>
      <c r="N8" s="33"/>
      <c r="O8" s="34">
        <f>RANK(M8,$M$8:$M$56,0)</f>
        <v>9</v>
      </c>
      <c r="P8" s="44"/>
      <c r="Q8" s="3"/>
      <c r="R8" s="4"/>
      <c r="S8" s="3"/>
    </row>
    <row r="9" spans="2:19" ht="27.75" customHeight="1">
      <c r="B9" s="87" t="s">
        <v>88</v>
      </c>
      <c r="C9" s="32" t="str">
        <f>'A COMP PILOT LIST'!C3</f>
        <v>002</v>
      </c>
      <c r="D9" s="32"/>
      <c r="E9" s="33" t="str">
        <f>'A COMP PILOT LIST'!A3</f>
        <v>Viv</v>
      </c>
      <c r="F9" s="33" t="str">
        <f>'A COMP PILOT LIST'!B3</f>
        <v>Fouracre</v>
      </c>
      <c r="G9" s="23" t="str">
        <f>'A COMP PILOT LIST'!D3</f>
        <v>F</v>
      </c>
      <c r="H9" s="33"/>
      <c r="I9" s="33">
        <v>2</v>
      </c>
      <c r="J9" s="33"/>
      <c r="K9" s="33">
        <v>200</v>
      </c>
      <c r="L9" s="33"/>
      <c r="M9" s="39">
        <f t="shared" si="0"/>
        <v>202</v>
      </c>
      <c r="N9" s="33"/>
      <c r="O9" s="34">
        <f aca="true" t="shared" si="1" ref="O9:O57">RANK(M9,$M$8:$M$56,0)</f>
        <v>8</v>
      </c>
      <c r="P9" s="44"/>
      <c r="Q9" s="3"/>
      <c r="R9" s="4"/>
      <c r="S9" s="3"/>
    </row>
    <row r="10" spans="2:19" ht="27.75" customHeight="1">
      <c r="B10" s="87" t="s">
        <v>88</v>
      </c>
      <c r="C10" s="32" t="str">
        <f>'A COMP PILOT LIST'!C4</f>
        <v>003</v>
      </c>
      <c r="D10" s="32"/>
      <c r="E10" s="33" t="str">
        <f>'A COMP PILOT LIST'!A4</f>
        <v>Phil</v>
      </c>
      <c r="F10" s="33" t="str">
        <f>'A COMP PILOT LIST'!B4</f>
        <v>Fouracre</v>
      </c>
      <c r="G10" s="23" t="str">
        <f>'A COMP PILOT LIST'!D4</f>
        <v>M</v>
      </c>
      <c r="H10" s="33"/>
      <c r="I10" s="33">
        <v>3</v>
      </c>
      <c r="J10" s="33"/>
      <c r="K10" s="33">
        <v>300</v>
      </c>
      <c r="L10" s="33"/>
      <c r="M10" s="39">
        <f t="shared" si="0"/>
        <v>303</v>
      </c>
      <c r="N10" s="33"/>
      <c r="O10" s="34">
        <f t="shared" si="1"/>
        <v>7</v>
      </c>
      <c r="P10" s="44"/>
      <c r="Q10" s="3"/>
      <c r="R10" s="4"/>
      <c r="S10" s="3"/>
    </row>
    <row r="11" spans="2:19" ht="27.75" customHeight="1">
      <c r="B11" s="87" t="s">
        <v>88</v>
      </c>
      <c r="C11" s="32" t="str">
        <f>'A COMP PILOT LIST'!C5</f>
        <v>004</v>
      </c>
      <c r="D11" s="32"/>
      <c r="E11" s="33" t="str">
        <f>'A COMP PILOT LIST'!A5</f>
        <v>Michael</v>
      </c>
      <c r="F11" s="33" t="str">
        <f>'A COMP PILOT LIST'!B5</f>
        <v>Guppy</v>
      </c>
      <c r="G11" s="23" t="str">
        <f>'A COMP PILOT LIST'!D5</f>
        <v>M</v>
      </c>
      <c r="H11" s="33"/>
      <c r="I11" s="33">
        <v>4</v>
      </c>
      <c r="J11" s="33"/>
      <c r="K11" s="33">
        <v>400</v>
      </c>
      <c r="L11" s="33"/>
      <c r="M11" s="39">
        <f t="shared" si="0"/>
        <v>404</v>
      </c>
      <c r="N11" s="33"/>
      <c r="O11" s="34">
        <f t="shared" si="1"/>
        <v>6</v>
      </c>
      <c r="P11" s="44"/>
      <c r="Q11" s="3"/>
      <c r="R11" s="4"/>
      <c r="S11" s="3"/>
    </row>
    <row r="12" spans="2:18" ht="27.75" customHeight="1">
      <c r="B12" s="87" t="s">
        <v>88</v>
      </c>
      <c r="C12" s="32" t="str">
        <f>'A COMP PILOT LIST'!C6</f>
        <v>006</v>
      </c>
      <c r="D12" s="32"/>
      <c r="E12" s="33" t="str">
        <f>'A COMP PILOT LIST'!A6</f>
        <v>Lester</v>
      </c>
      <c r="F12" s="33" t="str">
        <f>'A COMP PILOT LIST'!B6</f>
        <v>Gordon</v>
      </c>
      <c r="G12" s="23" t="str">
        <f>'A COMP PILOT LIST'!D6</f>
        <v>M</v>
      </c>
      <c r="H12" s="33"/>
      <c r="I12" s="33">
        <v>5</v>
      </c>
      <c r="J12" s="33"/>
      <c r="K12" s="33">
        <v>500</v>
      </c>
      <c r="L12" s="33"/>
      <c r="M12" s="39">
        <f t="shared" si="0"/>
        <v>505</v>
      </c>
      <c r="N12" s="33"/>
      <c r="O12" s="34">
        <f t="shared" si="1"/>
        <v>5</v>
      </c>
      <c r="P12" s="44"/>
      <c r="Q12" s="3"/>
      <c r="R12" s="4"/>
    </row>
    <row r="13" spans="2:17" ht="27.75" customHeight="1">
      <c r="B13" s="87" t="s">
        <v>88</v>
      </c>
      <c r="C13" s="32" t="str">
        <f>'A COMP PILOT LIST'!C7</f>
        <v>007</v>
      </c>
      <c r="D13" s="32"/>
      <c r="E13" s="33" t="str">
        <f>'A COMP PILOT LIST'!A7</f>
        <v>Paul</v>
      </c>
      <c r="F13" s="33" t="str">
        <f>'A COMP PILOT LIST'!B7</f>
        <v>Winstanley</v>
      </c>
      <c r="G13" s="23" t="str">
        <f>'A COMP PILOT LIST'!D7</f>
        <v>M</v>
      </c>
      <c r="H13" s="33"/>
      <c r="I13" s="33">
        <v>6</v>
      </c>
      <c r="J13" s="33"/>
      <c r="K13" s="33">
        <v>600</v>
      </c>
      <c r="L13" s="33"/>
      <c r="M13" s="39">
        <f t="shared" si="0"/>
        <v>606</v>
      </c>
      <c r="N13" s="33"/>
      <c r="O13" s="34">
        <f t="shared" si="1"/>
        <v>4</v>
      </c>
      <c r="P13" s="44"/>
      <c r="Q13" s="3"/>
    </row>
    <row r="14" spans="2:17" ht="27.75" customHeight="1">
      <c r="B14" s="87" t="s">
        <v>88</v>
      </c>
      <c r="C14" s="32" t="str">
        <f>'A COMP PILOT LIST'!C8</f>
        <v>008</v>
      </c>
      <c r="D14" s="32"/>
      <c r="E14" s="33" t="str">
        <f>'A COMP PILOT LIST'!A8</f>
        <v>Nigel</v>
      </c>
      <c r="F14" s="33" t="str">
        <f>'A COMP PILOT LIST'!B8</f>
        <v>Page</v>
      </c>
      <c r="G14" s="23" t="str">
        <f>'A COMP PILOT LIST'!D8</f>
        <v>M</v>
      </c>
      <c r="H14" s="33"/>
      <c r="I14" s="33">
        <v>7</v>
      </c>
      <c r="J14" s="33"/>
      <c r="K14" s="33">
        <v>700</v>
      </c>
      <c r="L14" s="33"/>
      <c r="M14" s="39">
        <f t="shared" si="0"/>
        <v>707</v>
      </c>
      <c r="N14" s="33"/>
      <c r="O14" s="34">
        <f t="shared" si="1"/>
        <v>3</v>
      </c>
      <c r="P14" s="44"/>
      <c r="Q14" s="3"/>
    </row>
    <row r="15" spans="2:17" ht="27.75" customHeight="1">
      <c r="B15" s="87" t="s">
        <v>88</v>
      </c>
      <c r="C15" s="32" t="str">
        <f>'A COMP PILOT LIST'!C50</f>
        <v>093</v>
      </c>
      <c r="D15" s="32"/>
      <c r="E15" s="33" t="str">
        <f>'A COMP PILOT LIST'!A50</f>
        <v>Andrew</v>
      </c>
      <c r="F15" s="33" t="str">
        <f>'A COMP PILOT LIST'!B50</f>
        <v>Broxholme</v>
      </c>
      <c r="G15" s="23" t="str">
        <f>'A COMP PILOT LIST'!D50</f>
        <v>M</v>
      </c>
      <c r="H15" s="33"/>
      <c r="I15" s="33">
        <v>8</v>
      </c>
      <c r="J15" s="33"/>
      <c r="K15" s="33">
        <v>800</v>
      </c>
      <c r="L15" s="33"/>
      <c r="M15" s="39">
        <f t="shared" si="0"/>
        <v>808</v>
      </c>
      <c r="N15" s="33"/>
      <c r="O15" s="34">
        <f t="shared" si="1"/>
        <v>2</v>
      </c>
      <c r="P15" s="44"/>
      <c r="Q15" s="3"/>
    </row>
    <row r="16" spans="2:17" ht="27.75" customHeight="1">
      <c r="B16" s="87" t="s">
        <v>88</v>
      </c>
      <c r="C16" s="32" t="str">
        <f>'A COMP PILOT LIST'!C9</f>
        <v>012</v>
      </c>
      <c r="D16" s="32"/>
      <c r="E16" s="33" t="str">
        <f>'A COMP PILOT LIST'!A9</f>
        <v>Ronald</v>
      </c>
      <c r="F16" s="33" t="str">
        <f>'A COMP PILOT LIST'!B9</f>
        <v>Green</v>
      </c>
      <c r="G16" s="23" t="str">
        <f>'A COMP PILOT LIST'!D9</f>
        <v>M</v>
      </c>
      <c r="H16" s="33"/>
      <c r="I16" s="33">
        <v>9</v>
      </c>
      <c r="J16" s="33"/>
      <c r="K16" s="33">
        <v>900</v>
      </c>
      <c r="L16" s="33"/>
      <c r="M16" s="39">
        <f t="shared" si="0"/>
        <v>909</v>
      </c>
      <c r="N16" s="33"/>
      <c r="O16" s="34">
        <f t="shared" si="1"/>
        <v>1</v>
      </c>
      <c r="P16" s="44"/>
      <c r="Q16" s="3"/>
    </row>
    <row r="17" spans="2:17" ht="27.75" customHeight="1">
      <c r="B17" s="87" t="s">
        <v>88</v>
      </c>
      <c r="C17" s="32" t="e">
        <f>'A COMP PILOT LIST'!#REF!</f>
        <v>#REF!</v>
      </c>
      <c r="D17" s="32"/>
      <c r="E17" s="33" t="e">
        <f>'A COMP PILOT LIST'!#REF!</f>
        <v>#REF!</v>
      </c>
      <c r="F17" s="33" t="e">
        <f>'A COMP PILOT LIST'!#REF!</f>
        <v>#REF!</v>
      </c>
      <c r="G17" s="23" t="e">
        <f>'A COMP PILOT LIST'!#REF!</f>
        <v>#REF!</v>
      </c>
      <c r="H17" s="33"/>
      <c r="I17" s="33">
        <v>10</v>
      </c>
      <c r="J17" s="33"/>
      <c r="K17" s="33">
        <v>99</v>
      </c>
      <c r="L17" s="33"/>
      <c r="M17" s="39">
        <f t="shared" si="0"/>
        <v>109</v>
      </c>
      <c r="N17" s="33"/>
      <c r="O17" s="34">
        <f t="shared" si="1"/>
        <v>9</v>
      </c>
      <c r="P17" s="44"/>
      <c r="Q17" s="3"/>
    </row>
    <row r="18" spans="2:17" ht="27.75" customHeight="1">
      <c r="B18" s="87" t="s">
        <v>88</v>
      </c>
      <c r="C18" s="32" t="str">
        <f>'A COMP PILOT LIST'!C10</f>
        <v>018</v>
      </c>
      <c r="D18" s="32"/>
      <c r="E18" s="33" t="str">
        <f>'A COMP PILOT LIST'!A10</f>
        <v>Kevin</v>
      </c>
      <c r="F18" s="33" t="str">
        <f>'A COMP PILOT LIST'!B10</f>
        <v>McLoughlin</v>
      </c>
      <c r="G18" s="23" t="str">
        <f>'A COMP PILOT LIST'!D10</f>
        <v>M</v>
      </c>
      <c r="H18" s="33"/>
      <c r="I18" s="33">
        <v>11</v>
      </c>
      <c r="J18" s="33"/>
      <c r="K18" s="33">
        <f>'A Comp Task 2'!K20</f>
        <v>0</v>
      </c>
      <c r="L18" s="33"/>
      <c r="M18" s="39">
        <f t="shared" si="0"/>
        <v>11</v>
      </c>
      <c r="N18" s="33"/>
      <c r="O18" s="34">
        <f t="shared" si="1"/>
        <v>49</v>
      </c>
      <c r="P18" s="44"/>
      <c r="Q18" s="3"/>
    </row>
    <row r="19" spans="2:17" ht="27.75" customHeight="1">
      <c r="B19" s="87" t="s">
        <v>88</v>
      </c>
      <c r="C19" s="32" t="e">
        <f>'A COMP PILOT LIST'!#REF!</f>
        <v>#REF!</v>
      </c>
      <c r="D19" s="32"/>
      <c r="E19" s="33" t="e">
        <f>'A COMP PILOT LIST'!#REF!</f>
        <v>#REF!</v>
      </c>
      <c r="F19" s="33" t="e">
        <f>'A COMP PILOT LIST'!#REF!</f>
        <v>#REF!</v>
      </c>
      <c r="G19" s="23" t="e">
        <f>'A COMP PILOT LIST'!#REF!</f>
        <v>#REF!</v>
      </c>
      <c r="H19" s="33"/>
      <c r="I19" s="33">
        <v>12</v>
      </c>
      <c r="J19" s="33"/>
      <c r="K19" s="33">
        <f>'A Comp Task 2'!K21</f>
        <v>0</v>
      </c>
      <c r="L19" s="33"/>
      <c r="M19" s="39">
        <f t="shared" si="0"/>
        <v>12</v>
      </c>
      <c r="N19" s="33"/>
      <c r="O19" s="34">
        <f t="shared" si="1"/>
        <v>48</v>
      </c>
      <c r="P19" s="44"/>
      <c r="Q19" s="3"/>
    </row>
    <row r="20" spans="2:17" ht="27.75" customHeight="1">
      <c r="B20" s="87" t="s">
        <v>88</v>
      </c>
      <c r="C20" s="32" t="str">
        <f>'A COMP PILOT LIST'!C11</f>
        <v>020</v>
      </c>
      <c r="D20" s="32"/>
      <c r="E20" s="33" t="str">
        <f>'A COMP PILOT LIST'!A11</f>
        <v>Gary</v>
      </c>
      <c r="F20" s="33" t="str">
        <f>'A COMP PILOT LIST'!B11</f>
        <v>Jackson</v>
      </c>
      <c r="G20" s="23" t="str">
        <f>'A COMP PILOT LIST'!D11</f>
        <v>M</v>
      </c>
      <c r="H20" s="33"/>
      <c r="I20" s="33">
        <v>13</v>
      </c>
      <c r="J20" s="33"/>
      <c r="K20" s="33">
        <f>'A Comp Task 2'!K22</f>
        <v>0</v>
      </c>
      <c r="L20" s="33"/>
      <c r="M20" s="39">
        <f t="shared" si="0"/>
        <v>13</v>
      </c>
      <c r="N20" s="33"/>
      <c r="O20" s="34">
        <f t="shared" si="1"/>
        <v>47</v>
      </c>
      <c r="P20" s="44"/>
      <c r="Q20" s="3"/>
    </row>
    <row r="21" spans="2:17" ht="27.75" customHeight="1">
      <c r="B21" s="87" t="s">
        <v>88</v>
      </c>
      <c r="C21" s="32" t="str">
        <f>'A COMP PILOT LIST'!C12</f>
        <v>023</v>
      </c>
      <c r="D21" s="32"/>
      <c r="E21" s="33" t="str">
        <f>'A COMP PILOT LIST'!A12</f>
        <v>Chris</v>
      </c>
      <c r="F21" s="33" t="str">
        <f>'A COMP PILOT LIST'!B12</f>
        <v>Jackson</v>
      </c>
      <c r="G21" s="23" t="str">
        <f>'A COMP PILOT LIST'!D12</f>
        <v>M</v>
      </c>
      <c r="H21" s="33"/>
      <c r="I21" s="33">
        <v>14</v>
      </c>
      <c r="J21" s="33"/>
      <c r="K21" s="33">
        <f>'A Comp Task 2'!K23</f>
        <v>0</v>
      </c>
      <c r="L21" s="33"/>
      <c r="M21" s="39">
        <f t="shared" si="0"/>
        <v>14</v>
      </c>
      <c r="N21" s="33"/>
      <c r="O21" s="34">
        <f t="shared" si="1"/>
        <v>46</v>
      </c>
      <c r="P21" s="44"/>
      <c r="Q21" s="3"/>
    </row>
    <row r="22" spans="2:17" ht="27.75" customHeight="1">
      <c r="B22" s="87" t="s">
        <v>88</v>
      </c>
      <c r="C22" s="32" t="str">
        <f>'A COMP PILOT LIST'!C13</f>
        <v>024</v>
      </c>
      <c r="D22" s="32"/>
      <c r="E22" s="33" t="str">
        <f>'A COMP PILOT LIST'!A13</f>
        <v>Mark</v>
      </c>
      <c r="F22" s="33" t="str">
        <f>'A COMP PILOT LIST'!B13</f>
        <v>Elliott</v>
      </c>
      <c r="G22" s="23" t="str">
        <f>'A COMP PILOT LIST'!D13</f>
        <v>M</v>
      </c>
      <c r="H22" s="33"/>
      <c r="I22" s="33">
        <v>15</v>
      </c>
      <c r="J22" s="33"/>
      <c r="K22" s="33">
        <f>'A Comp Task 2'!K24</f>
        <v>0</v>
      </c>
      <c r="L22" s="33"/>
      <c r="M22" s="39">
        <f t="shared" si="0"/>
        <v>15</v>
      </c>
      <c r="N22" s="33"/>
      <c r="O22" s="34">
        <f t="shared" si="1"/>
        <v>45</v>
      </c>
      <c r="P22" s="44"/>
      <c r="Q22" s="3"/>
    </row>
    <row r="23" spans="2:17" ht="27.75" customHeight="1">
      <c r="B23" s="87" t="s">
        <v>88</v>
      </c>
      <c r="C23" s="32" t="str">
        <f>'A COMP PILOT LIST'!C14</f>
        <v>027</v>
      </c>
      <c r="D23" s="32"/>
      <c r="E23" s="33" t="str">
        <f>'A COMP PILOT LIST'!A14</f>
        <v>Simon</v>
      </c>
      <c r="F23" s="33" t="str">
        <f>'A COMP PILOT LIST'!B14</f>
        <v>Baillie</v>
      </c>
      <c r="G23" s="23" t="str">
        <f>'A COMP PILOT LIST'!D14</f>
        <v>M</v>
      </c>
      <c r="H23" s="33"/>
      <c r="I23" s="33">
        <v>16</v>
      </c>
      <c r="J23" s="33"/>
      <c r="K23" s="33">
        <f>'A Comp Task 2'!K25</f>
        <v>0</v>
      </c>
      <c r="L23" s="33"/>
      <c r="M23" s="39">
        <f t="shared" si="0"/>
        <v>16</v>
      </c>
      <c r="N23" s="33"/>
      <c r="O23" s="34">
        <f t="shared" si="1"/>
        <v>44</v>
      </c>
      <c r="P23" s="44"/>
      <c r="Q23" s="3"/>
    </row>
    <row r="24" spans="2:17" ht="27.75" customHeight="1">
      <c r="B24" s="87" t="s">
        <v>88</v>
      </c>
      <c r="C24" s="32" t="str">
        <f>'A COMP PILOT LIST'!C15</f>
        <v>028</v>
      </c>
      <c r="D24" s="32"/>
      <c r="E24" s="33" t="str">
        <f>'A COMP PILOT LIST'!A15</f>
        <v>Jason</v>
      </c>
      <c r="F24" s="33" t="str">
        <f>'A COMP PILOT LIST'!B15</f>
        <v>Bolland</v>
      </c>
      <c r="G24" s="23" t="str">
        <f>'A COMP PILOT LIST'!D15</f>
        <v>M</v>
      </c>
      <c r="H24" s="33"/>
      <c r="I24" s="33">
        <v>17</v>
      </c>
      <c r="J24" s="33"/>
      <c r="K24" s="33">
        <f>'A Comp Task 2'!K26</f>
        <v>0</v>
      </c>
      <c r="L24" s="33"/>
      <c r="M24" s="39">
        <f t="shared" si="0"/>
        <v>17</v>
      </c>
      <c r="N24" s="33"/>
      <c r="O24" s="34">
        <f t="shared" si="1"/>
        <v>43</v>
      </c>
      <c r="P24" s="44"/>
      <c r="Q24" s="3"/>
    </row>
    <row r="25" spans="2:17" ht="27.75" customHeight="1">
      <c r="B25" s="87" t="s">
        <v>88</v>
      </c>
      <c r="C25" s="32" t="str">
        <f>'A COMP PILOT LIST'!C16</f>
        <v>032</v>
      </c>
      <c r="D25" s="32"/>
      <c r="E25" s="33" t="str">
        <f>'A COMP PILOT LIST'!A16</f>
        <v>Thomas</v>
      </c>
      <c r="F25" s="33" t="str">
        <f>'A COMP PILOT LIST'!B16</f>
        <v>Eves</v>
      </c>
      <c r="G25" s="23" t="str">
        <f>'A COMP PILOT LIST'!D16</f>
        <v>M</v>
      </c>
      <c r="H25" s="33"/>
      <c r="I25" s="33">
        <v>18</v>
      </c>
      <c r="J25" s="33"/>
      <c r="K25" s="33">
        <f>'A Comp Task 2'!K27</f>
        <v>0</v>
      </c>
      <c r="L25" s="33"/>
      <c r="M25" s="39">
        <f t="shared" si="0"/>
        <v>18</v>
      </c>
      <c r="N25" s="33"/>
      <c r="O25" s="34">
        <f t="shared" si="1"/>
        <v>42</v>
      </c>
      <c r="P25" s="44"/>
      <c r="Q25" s="3"/>
    </row>
    <row r="26" spans="2:17" ht="27.75" customHeight="1">
      <c r="B26" s="87" t="s">
        <v>88</v>
      </c>
      <c r="C26" s="32" t="str">
        <f>'A COMP PILOT LIST'!C17</f>
        <v>033</v>
      </c>
      <c r="D26" s="32"/>
      <c r="E26" s="33" t="str">
        <f>'A COMP PILOT LIST'!A17</f>
        <v>Harry</v>
      </c>
      <c r="F26" s="33" t="str">
        <f>'A COMP PILOT LIST'!B17</f>
        <v>Postill</v>
      </c>
      <c r="G26" s="23" t="str">
        <f>'A COMP PILOT LIST'!D17</f>
        <v>M</v>
      </c>
      <c r="H26" s="33"/>
      <c r="I26" s="33">
        <v>19</v>
      </c>
      <c r="J26" s="33"/>
      <c r="K26" s="33">
        <f>'A Comp Task 2'!K28</f>
        <v>0</v>
      </c>
      <c r="L26" s="33"/>
      <c r="M26" s="39">
        <f t="shared" si="0"/>
        <v>19</v>
      </c>
      <c r="N26" s="33"/>
      <c r="O26" s="34">
        <f t="shared" si="1"/>
        <v>41</v>
      </c>
      <c r="P26" s="44"/>
      <c r="Q26" s="3"/>
    </row>
    <row r="27" spans="2:17" ht="27.75" customHeight="1">
      <c r="B27" s="87" t="s">
        <v>88</v>
      </c>
      <c r="C27" s="32" t="str">
        <f>'A COMP PILOT LIST'!C18</f>
        <v>039</v>
      </c>
      <c r="D27" s="32"/>
      <c r="E27" s="33" t="str">
        <f>'A COMP PILOT LIST'!A18</f>
        <v>David</v>
      </c>
      <c r="F27" s="33" t="str">
        <f>'A COMP PILOT LIST'!B18</f>
        <v>Southern</v>
      </c>
      <c r="G27" s="23" t="str">
        <f>'A COMP PILOT LIST'!D18</f>
        <v>M</v>
      </c>
      <c r="H27" s="33"/>
      <c r="I27" s="33">
        <v>20</v>
      </c>
      <c r="J27" s="33"/>
      <c r="K27" s="33">
        <f>'A Comp Task 2'!K29</f>
        <v>0</v>
      </c>
      <c r="L27" s="33"/>
      <c r="M27" s="39">
        <f t="shared" si="0"/>
        <v>20</v>
      </c>
      <c r="N27" s="33"/>
      <c r="O27" s="34">
        <f t="shared" si="1"/>
        <v>40</v>
      </c>
      <c r="P27" s="44"/>
      <c r="Q27" s="3"/>
    </row>
    <row r="28" spans="2:17" ht="27.75" customHeight="1">
      <c r="B28" s="87" t="s">
        <v>88</v>
      </c>
      <c r="C28" s="32" t="str">
        <f>'A COMP PILOT LIST'!C19</f>
        <v>041</v>
      </c>
      <c r="D28" s="32"/>
      <c r="E28" s="33" t="str">
        <f>'A COMP PILOT LIST'!A19</f>
        <v>Louis</v>
      </c>
      <c r="F28" s="33" t="str">
        <f>'A COMP PILOT LIST'!B19</f>
        <v>Garton</v>
      </c>
      <c r="G28" s="23" t="str">
        <f>'A COMP PILOT LIST'!D19</f>
        <v>M</v>
      </c>
      <c r="H28" s="33"/>
      <c r="I28" s="33">
        <v>21</v>
      </c>
      <c r="J28" s="33"/>
      <c r="K28" s="33">
        <f>'A Comp Task 2'!K30</f>
        <v>0</v>
      </c>
      <c r="L28" s="33"/>
      <c r="M28" s="39">
        <f t="shared" si="0"/>
        <v>21</v>
      </c>
      <c r="N28" s="33"/>
      <c r="O28" s="34">
        <f t="shared" si="1"/>
        <v>39</v>
      </c>
      <c r="P28" s="44"/>
      <c r="Q28" s="3"/>
    </row>
    <row r="29" spans="2:17" ht="27.75" customHeight="1">
      <c r="B29" s="87" t="s">
        <v>88</v>
      </c>
      <c r="C29" s="32" t="str">
        <f>'A COMP PILOT LIST'!C20</f>
        <v>042</v>
      </c>
      <c r="D29" s="32"/>
      <c r="E29" s="33" t="str">
        <f>'A COMP PILOT LIST'!A20</f>
        <v>John</v>
      </c>
      <c r="F29" s="33" t="str">
        <f>'A COMP PILOT LIST'!B20</f>
        <v>Murphy</v>
      </c>
      <c r="G29" s="23" t="str">
        <f>'A COMP PILOT LIST'!D20</f>
        <v>M</v>
      </c>
      <c r="H29" s="33"/>
      <c r="I29" s="33">
        <v>22</v>
      </c>
      <c r="J29" s="33"/>
      <c r="K29" s="33">
        <f>'A Comp Task 2'!K31</f>
        <v>0</v>
      </c>
      <c r="L29" s="33"/>
      <c r="M29" s="39">
        <f t="shared" si="0"/>
        <v>22</v>
      </c>
      <c r="N29" s="33"/>
      <c r="O29" s="34">
        <f t="shared" si="1"/>
        <v>38</v>
      </c>
      <c r="P29" s="44"/>
      <c r="Q29" s="3"/>
    </row>
    <row r="30" spans="2:17" ht="27.75" customHeight="1">
      <c r="B30" s="87" t="s">
        <v>88</v>
      </c>
      <c r="C30" s="32" t="str">
        <f>'A COMP PILOT LIST'!C21</f>
        <v>043</v>
      </c>
      <c r="D30" s="32"/>
      <c r="E30" s="33" t="str">
        <f>'A COMP PILOT LIST'!A21</f>
        <v>Chris</v>
      </c>
      <c r="F30" s="33" t="str">
        <f>'A COMP PILOT LIST'!B21</f>
        <v>Foster</v>
      </c>
      <c r="G30" s="23" t="str">
        <f>'A COMP PILOT LIST'!D21</f>
        <v>M</v>
      </c>
      <c r="H30" s="33"/>
      <c r="I30" s="33">
        <v>23</v>
      </c>
      <c r="J30" s="33"/>
      <c r="K30" s="33">
        <f>'A Comp Task 2'!K32</f>
        <v>0</v>
      </c>
      <c r="L30" s="33"/>
      <c r="M30" s="39">
        <f t="shared" si="0"/>
        <v>23</v>
      </c>
      <c r="N30" s="33"/>
      <c r="O30" s="34">
        <f t="shared" si="1"/>
        <v>37</v>
      </c>
      <c r="P30" s="44"/>
      <c r="Q30" s="3"/>
    </row>
    <row r="31" spans="2:17" ht="27.75" customHeight="1">
      <c r="B31" s="87" t="s">
        <v>88</v>
      </c>
      <c r="C31" s="32" t="str">
        <f>'A COMP PILOT LIST'!C22</f>
        <v>044</v>
      </c>
      <c r="D31" s="32"/>
      <c r="E31" s="33" t="str">
        <f>'A COMP PILOT LIST'!A22</f>
        <v>Richard</v>
      </c>
      <c r="F31" s="33" t="str">
        <f>'A COMP PILOT LIST'!B22</f>
        <v>Sewell</v>
      </c>
      <c r="G31" s="23" t="str">
        <f>'A COMP PILOT LIST'!D22</f>
        <v>M</v>
      </c>
      <c r="H31" s="33"/>
      <c r="I31" s="33">
        <v>24</v>
      </c>
      <c r="J31" s="33"/>
      <c r="K31" s="33">
        <f>'A Comp Task 2'!K33</f>
        <v>0</v>
      </c>
      <c r="L31" s="33"/>
      <c r="M31" s="39">
        <f t="shared" si="0"/>
        <v>24</v>
      </c>
      <c r="N31" s="33"/>
      <c r="O31" s="34">
        <f t="shared" si="1"/>
        <v>36</v>
      </c>
      <c r="P31" s="44"/>
      <c r="Q31" s="3"/>
    </row>
    <row r="32" spans="2:17" ht="27.75" customHeight="1">
      <c r="B32" s="87" t="s">
        <v>88</v>
      </c>
      <c r="C32" s="32" t="str">
        <f>'A COMP PILOT LIST'!C23</f>
        <v>047</v>
      </c>
      <c r="D32" s="32"/>
      <c r="E32" s="33" t="str">
        <f>'A COMP PILOT LIST'!A23</f>
        <v>Chris</v>
      </c>
      <c r="F32" s="33" t="str">
        <f>'A COMP PILOT LIST'!B23</f>
        <v>Little</v>
      </c>
      <c r="G32" s="23" t="str">
        <f>'A COMP PILOT LIST'!D23</f>
        <v>M</v>
      </c>
      <c r="H32" s="33"/>
      <c r="I32" s="33">
        <v>25</v>
      </c>
      <c r="J32" s="33"/>
      <c r="K32" s="33">
        <f>'A Comp Task 2'!K34</f>
        <v>0</v>
      </c>
      <c r="L32" s="33"/>
      <c r="M32" s="39">
        <f t="shared" si="0"/>
        <v>25</v>
      </c>
      <c r="N32" s="33"/>
      <c r="O32" s="34">
        <f t="shared" si="1"/>
        <v>35</v>
      </c>
      <c r="P32" s="44"/>
      <c r="Q32" s="3"/>
    </row>
    <row r="33" spans="2:17" ht="27.75" customHeight="1">
      <c r="B33" s="87" t="s">
        <v>88</v>
      </c>
      <c r="C33" s="32" t="str">
        <f>'A COMP PILOT LIST'!C24</f>
        <v>049</v>
      </c>
      <c r="D33" s="32"/>
      <c r="E33" s="33" t="str">
        <f>'A COMP PILOT LIST'!A24</f>
        <v>Paul</v>
      </c>
      <c r="F33" s="33" t="str">
        <f>'A COMP PILOT LIST'!B24</f>
        <v>Gannon</v>
      </c>
      <c r="G33" s="23" t="str">
        <f>'A COMP PILOT LIST'!D24</f>
        <v>M</v>
      </c>
      <c r="H33" s="33"/>
      <c r="I33" s="33">
        <v>26</v>
      </c>
      <c r="J33" s="33"/>
      <c r="K33" s="33">
        <f>'A Comp Task 2'!K35</f>
        <v>0</v>
      </c>
      <c r="L33" s="33"/>
      <c r="M33" s="39">
        <f t="shared" si="0"/>
        <v>26</v>
      </c>
      <c r="N33" s="33"/>
      <c r="O33" s="34">
        <f t="shared" si="1"/>
        <v>34</v>
      </c>
      <c r="P33" s="44"/>
      <c r="Q33" s="3"/>
    </row>
    <row r="34" spans="2:17" ht="27.75" customHeight="1">
      <c r="B34" s="87" t="s">
        <v>88</v>
      </c>
      <c r="C34" s="32" t="str">
        <f>'A COMP PILOT LIST'!C25</f>
        <v>050</v>
      </c>
      <c r="D34" s="32"/>
      <c r="E34" s="33" t="str">
        <f>'A COMP PILOT LIST'!A25</f>
        <v>Richard</v>
      </c>
      <c r="F34" s="33" t="str">
        <f>'A COMP PILOT LIST'!B25</f>
        <v>Clarke</v>
      </c>
      <c r="G34" s="23" t="str">
        <f>'A COMP PILOT LIST'!D25</f>
        <v>M</v>
      </c>
      <c r="H34" s="33"/>
      <c r="I34" s="33">
        <v>27</v>
      </c>
      <c r="J34" s="33"/>
      <c r="K34" s="33">
        <f>'A Comp Task 2'!K36</f>
        <v>0</v>
      </c>
      <c r="L34" s="33"/>
      <c r="M34" s="39">
        <f t="shared" si="0"/>
        <v>27</v>
      </c>
      <c r="N34" s="33"/>
      <c r="O34" s="34">
        <f t="shared" si="1"/>
        <v>33</v>
      </c>
      <c r="P34" s="44"/>
      <c r="Q34" s="3"/>
    </row>
    <row r="35" spans="2:17" ht="27.75" customHeight="1">
      <c r="B35" s="87" t="s">
        <v>88</v>
      </c>
      <c r="C35" s="32" t="str">
        <f>'A COMP PILOT LIST'!C26</f>
        <v>051</v>
      </c>
      <c r="D35" s="32"/>
      <c r="E35" s="33" t="str">
        <f>'A COMP PILOT LIST'!A26</f>
        <v>Ian</v>
      </c>
      <c r="F35" s="33" t="str">
        <f>'A COMP PILOT LIST'!B26</f>
        <v>Hall</v>
      </c>
      <c r="G35" s="23" t="str">
        <f>'A COMP PILOT LIST'!D26</f>
        <v>M</v>
      </c>
      <c r="H35" s="33"/>
      <c r="I35" s="33">
        <v>28</v>
      </c>
      <c r="J35" s="33"/>
      <c r="K35" s="33">
        <f>'A Comp Task 2'!K37</f>
        <v>0</v>
      </c>
      <c r="L35" s="33"/>
      <c r="M35" s="39">
        <f t="shared" si="0"/>
        <v>28</v>
      </c>
      <c r="N35" s="33"/>
      <c r="O35" s="34">
        <f t="shared" si="1"/>
        <v>32</v>
      </c>
      <c r="P35" s="44"/>
      <c r="Q35" s="3"/>
    </row>
    <row r="36" spans="2:17" ht="27.75" customHeight="1">
      <c r="B36" s="87" t="s">
        <v>88</v>
      </c>
      <c r="C36" s="32" t="e">
        <f>'A COMP PILOT LIST'!#REF!</f>
        <v>#REF!</v>
      </c>
      <c r="D36" s="32"/>
      <c r="E36" s="33" t="e">
        <f>'A COMP PILOT LIST'!#REF!</f>
        <v>#REF!</v>
      </c>
      <c r="F36" s="33" t="e">
        <f>'A COMP PILOT LIST'!#REF!</f>
        <v>#REF!</v>
      </c>
      <c r="G36" s="23" t="e">
        <f>'A COMP PILOT LIST'!#REF!</f>
        <v>#REF!</v>
      </c>
      <c r="H36" s="33"/>
      <c r="I36" s="33">
        <v>29</v>
      </c>
      <c r="J36" s="33"/>
      <c r="K36" s="33">
        <f>'A Comp Task 2'!K38</f>
        <v>0</v>
      </c>
      <c r="L36" s="33"/>
      <c r="M36" s="39">
        <f t="shared" si="0"/>
        <v>29</v>
      </c>
      <c r="N36" s="33"/>
      <c r="O36" s="34">
        <f t="shared" si="1"/>
        <v>31</v>
      </c>
      <c r="P36" s="44"/>
      <c r="Q36" s="3"/>
    </row>
    <row r="37" spans="2:17" ht="27.75" customHeight="1">
      <c r="B37" s="87" t="s">
        <v>88</v>
      </c>
      <c r="C37" s="32" t="str">
        <f>'A COMP PILOT LIST'!C30</f>
        <v>063</v>
      </c>
      <c r="D37" s="32"/>
      <c r="E37" s="33" t="str">
        <f>'A COMP PILOT LIST'!A30</f>
        <v>Dave</v>
      </c>
      <c r="F37" s="33" t="str">
        <f>'A COMP PILOT LIST'!B30</f>
        <v>Ashcroft</v>
      </c>
      <c r="G37" s="23" t="str">
        <f>'A COMP PILOT LIST'!D30</f>
        <v>M</v>
      </c>
      <c r="H37" s="33"/>
      <c r="I37" s="33">
        <v>30</v>
      </c>
      <c r="J37" s="33"/>
      <c r="K37" s="33">
        <f>'A Comp Task 2'!K39</f>
        <v>0</v>
      </c>
      <c r="L37" s="33"/>
      <c r="M37" s="39">
        <f t="shared" si="0"/>
        <v>30</v>
      </c>
      <c r="N37" s="33"/>
      <c r="O37" s="34">
        <f t="shared" si="1"/>
        <v>30</v>
      </c>
      <c r="P37" s="44"/>
      <c r="Q37" s="3"/>
    </row>
    <row r="38" spans="2:17" ht="27.75" customHeight="1">
      <c r="B38" s="87" t="s">
        <v>88</v>
      </c>
      <c r="C38" s="32" t="str">
        <f>'A COMP PILOT LIST'!C31</f>
        <v>064</v>
      </c>
      <c r="D38" s="32"/>
      <c r="E38" s="33" t="str">
        <f>'A COMP PILOT LIST'!A31</f>
        <v>Ken</v>
      </c>
      <c r="F38" s="33" t="str">
        <f>'A COMP PILOT LIST'!B31</f>
        <v>Machen</v>
      </c>
      <c r="G38" s="23" t="str">
        <f>'A COMP PILOT LIST'!D31</f>
        <v>M</v>
      </c>
      <c r="H38" s="33"/>
      <c r="I38" s="33">
        <v>31</v>
      </c>
      <c r="J38" s="33"/>
      <c r="K38" s="33">
        <f>'A Comp Task 2'!K40</f>
        <v>0</v>
      </c>
      <c r="L38" s="33"/>
      <c r="M38" s="39">
        <f t="shared" si="0"/>
        <v>31</v>
      </c>
      <c r="N38" s="33"/>
      <c r="O38" s="34">
        <f t="shared" si="1"/>
        <v>29</v>
      </c>
      <c r="P38" s="44"/>
      <c r="Q38" s="3"/>
    </row>
    <row r="39" spans="2:17" ht="27.75" customHeight="1">
      <c r="B39" s="87" t="s">
        <v>88</v>
      </c>
      <c r="C39" s="32" t="str">
        <f>'A COMP PILOT LIST'!C32</f>
        <v>065</v>
      </c>
      <c r="D39" s="32"/>
      <c r="E39" s="33" t="str">
        <f>'A COMP PILOT LIST'!A32</f>
        <v>Peter</v>
      </c>
      <c r="F39" s="33" t="str">
        <f>'A COMP PILOT LIST'!B32</f>
        <v>Swanborough</v>
      </c>
      <c r="G39" s="23" t="str">
        <f>'A COMP PILOT LIST'!D32</f>
        <v>M</v>
      </c>
      <c r="H39" s="33"/>
      <c r="I39" s="33">
        <v>32</v>
      </c>
      <c r="J39" s="33"/>
      <c r="K39" s="33">
        <f>'A Comp Task 2'!K41</f>
        <v>0</v>
      </c>
      <c r="L39" s="33"/>
      <c r="M39" s="39">
        <f t="shared" si="0"/>
        <v>32</v>
      </c>
      <c r="N39" s="33"/>
      <c r="O39" s="34">
        <f t="shared" si="1"/>
        <v>28</v>
      </c>
      <c r="P39" s="44"/>
      <c r="Q39" s="3"/>
    </row>
    <row r="40" spans="2:17" ht="27.75" customHeight="1">
      <c r="B40" s="87" t="s">
        <v>88</v>
      </c>
      <c r="C40" s="32" t="str">
        <f>'A COMP PILOT LIST'!C33</f>
        <v>067</v>
      </c>
      <c r="D40" s="32"/>
      <c r="E40" s="33" t="str">
        <f>'A COMP PILOT LIST'!A33</f>
        <v>Alan</v>
      </c>
      <c r="F40" s="33" t="str">
        <f>'A COMP PILOT LIST'!B33</f>
        <v>Swann</v>
      </c>
      <c r="G40" s="23" t="str">
        <f>'A COMP PILOT LIST'!D33</f>
        <v>M</v>
      </c>
      <c r="H40" s="33"/>
      <c r="I40" s="33">
        <v>33</v>
      </c>
      <c r="J40" s="33"/>
      <c r="K40" s="33">
        <f>'A Comp Task 2'!K42</f>
        <v>0</v>
      </c>
      <c r="L40" s="33"/>
      <c r="M40" s="39">
        <f aca="true" t="shared" si="2" ref="M40:M57">I40+K40</f>
        <v>33</v>
      </c>
      <c r="N40" s="33"/>
      <c r="O40" s="34">
        <f t="shared" si="1"/>
        <v>27</v>
      </c>
      <c r="P40" s="44"/>
      <c r="Q40" s="3"/>
    </row>
    <row r="41" spans="2:17" ht="27.75" customHeight="1">
      <c r="B41" s="87" t="s">
        <v>88</v>
      </c>
      <c r="C41" s="32" t="str">
        <f>'A COMP PILOT LIST'!C34</f>
        <v>068</v>
      </c>
      <c r="D41" s="32"/>
      <c r="E41" s="33" t="str">
        <f>'A COMP PILOT LIST'!A34</f>
        <v>Paul</v>
      </c>
      <c r="F41" s="33" t="str">
        <f>'A COMP PILOT LIST'!B34</f>
        <v>Winterbottom</v>
      </c>
      <c r="G41" s="23" t="str">
        <f>'A COMP PILOT LIST'!D34</f>
        <v>M</v>
      </c>
      <c r="H41" s="33"/>
      <c r="I41" s="33">
        <v>34</v>
      </c>
      <c r="J41" s="33"/>
      <c r="K41" s="33">
        <f>'A Comp Task 2'!K43</f>
        <v>0</v>
      </c>
      <c r="L41" s="33"/>
      <c r="M41" s="39">
        <f t="shared" si="2"/>
        <v>34</v>
      </c>
      <c r="N41" s="33"/>
      <c r="O41" s="34">
        <f t="shared" si="1"/>
        <v>26</v>
      </c>
      <c r="P41" s="44"/>
      <c r="Q41" s="3"/>
    </row>
    <row r="42" spans="2:17" ht="27.75" customHeight="1">
      <c r="B42" s="87" t="s">
        <v>88</v>
      </c>
      <c r="C42" s="32" t="str">
        <f>'A COMP PILOT LIST'!C35</f>
        <v>069</v>
      </c>
      <c r="D42" s="32"/>
      <c r="E42" s="33" t="str">
        <f>'A COMP PILOT LIST'!A35</f>
        <v>Brian</v>
      </c>
      <c r="F42" s="33" t="str">
        <f>'A COMP PILOT LIST'!B35</f>
        <v>Doub</v>
      </c>
      <c r="G42" s="23" t="str">
        <f>'A COMP PILOT LIST'!D35</f>
        <v>M</v>
      </c>
      <c r="H42" s="33"/>
      <c r="I42" s="33">
        <v>35</v>
      </c>
      <c r="J42" s="33"/>
      <c r="K42" s="33">
        <f>'A Comp Task 2'!K44</f>
        <v>0</v>
      </c>
      <c r="L42" s="33"/>
      <c r="M42" s="39">
        <f t="shared" si="2"/>
        <v>35</v>
      </c>
      <c r="N42" s="33"/>
      <c r="O42" s="34">
        <f t="shared" si="1"/>
        <v>25</v>
      </c>
      <c r="P42" s="44"/>
      <c r="Q42" s="3"/>
    </row>
    <row r="43" spans="2:17" ht="27.75" customHeight="1">
      <c r="B43" s="87" t="s">
        <v>88</v>
      </c>
      <c r="C43" s="32" t="str">
        <f>'A COMP PILOT LIST'!C36</f>
        <v>070</v>
      </c>
      <c r="D43" s="32"/>
      <c r="E43" s="33" t="str">
        <f>'A COMP PILOT LIST'!A36</f>
        <v>James</v>
      </c>
      <c r="F43" s="33" t="str">
        <f>'A COMP PILOT LIST'!B36</f>
        <v>Watson</v>
      </c>
      <c r="G43" s="23" t="str">
        <f>'A COMP PILOT LIST'!D36</f>
        <v>M</v>
      </c>
      <c r="H43" s="33"/>
      <c r="I43" s="33">
        <v>36</v>
      </c>
      <c r="J43" s="33"/>
      <c r="K43" s="33">
        <f>'A Comp Task 2'!K45</f>
        <v>0</v>
      </c>
      <c r="L43" s="33"/>
      <c r="M43" s="39">
        <f t="shared" si="2"/>
        <v>36</v>
      </c>
      <c r="N43" s="33"/>
      <c r="O43" s="34">
        <f t="shared" si="1"/>
        <v>24</v>
      </c>
      <c r="P43" s="44"/>
      <c r="Q43" s="3"/>
    </row>
    <row r="44" spans="2:17" ht="27.75" customHeight="1">
      <c r="B44" s="87" t="s">
        <v>88</v>
      </c>
      <c r="C44" s="32" t="str">
        <f>'A COMP PILOT LIST'!C37</f>
        <v>071</v>
      </c>
      <c r="D44" s="32"/>
      <c r="E44" s="33" t="str">
        <f>'A COMP PILOT LIST'!A37</f>
        <v>Jim</v>
      </c>
      <c r="F44" s="33" t="str">
        <f>'A COMP PILOT LIST'!B37</f>
        <v>Coutts</v>
      </c>
      <c r="G44" s="23" t="str">
        <f>'A COMP PILOT LIST'!D37</f>
        <v>M</v>
      </c>
      <c r="H44" s="33"/>
      <c r="I44" s="33">
        <v>37</v>
      </c>
      <c r="J44" s="33"/>
      <c r="K44" s="33">
        <f>'A Comp Task 2'!K46</f>
        <v>0</v>
      </c>
      <c r="L44" s="33"/>
      <c r="M44" s="39">
        <f t="shared" si="2"/>
        <v>37</v>
      </c>
      <c r="N44" s="33"/>
      <c r="O44" s="34">
        <f t="shared" si="1"/>
        <v>23</v>
      </c>
      <c r="P44" s="44"/>
      <c r="Q44" s="3"/>
    </row>
    <row r="45" spans="2:17" ht="27.75" customHeight="1">
      <c r="B45" s="87" t="s">
        <v>88</v>
      </c>
      <c r="C45" s="32" t="str">
        <f>'A COMP PILOT LIST'!C38</f>
        <v>072</v>
      </c>
      <c r="D45" s="32"/>
      <c r="E45" s="33" t="str">
        <f>'A COMP PILOT LIST'!A38</f>
        <v>Richard</v>
      </c>
      <c r="F45" s="33" t="str">
        <f>'A COMP PILOT LIST'!B38</f>
        <v>Jennings</v>
      </c>
      <c r="G45" s="23" t="str">
        <f>'A COMP PILOT LIST'!D38</f>
        <v>M</v>
      </c>
      <c r="H45" s="33"/>
      <c r="I45" s="33">
        <v>38</v>
      </c>
      <c r="J45" s="33"/>
      <c r="K45" s="33">
        <f>'A Comp Task 2'!K47</f>
        <v>0</v>
      </c>
      <c r="L45" s="33"/>
      <c r="M45" s="39">
        <f t="shared" si="2"/>
        <v>38</v>
      </c>
      <c r="N45" s="33"/>
      <c r="O45" s="34">
        <f t="shared" si="1"/>
        <v>22</v>
      </c>
      <c r="P45" s="44"/>
      <c r="Q45" s="3"/>
    </row>
    <row r="46" spans="2:17" ht="27.75" customHeight="1">
      <c r="B46" s="87" t="s">
        <v>88</v>
      </c>
      <c r="C46" s="32" t="str">
        <f>'A COMP PILOT LIST'!C39</f>
        <v>073</v>
      </c>
      <c r="D46" s="32"/>
      <c r="E46" s="33" t="str">
        <f>'A COMP PILOT LIST'!A39</f>
        <v>David</v>
      </c>
      <c r="F46" s="33" t="str">
        <f>'A COMP PILOT LIST'!B39</f>
        <v>Scriviner</v>
      </c>
      <c r="G46" s="23" t="str">
        <f>'A COMP PILOT LIST'!D39</f>
        <v>M</v>
      </c>
      <c r="H46" s="33"/>
      <c r="I46" s="33">
        <v>39</v>
      </c>
      <c r="J46" s="33"/>
      <c r="K46" s="33">
        <f>'A Comp Task 2'!K48</f>
        <v>0</v>
      </c>
      <c r="L46" s="33"/>
      <c r="M46" s="39">
        <f t="shared" si="2"/>
        <v>39</v>
      </c>
      <c r="N46" s="33"/>
      <c r="O46" s="34">
        <f t="shared" si="1"/>
        <v>21</v>
      </c>
      <c r="P46" s="44"/>
      <c r="Q46" s="3"/>
    </row>
    <row r="47" spans="2:17" ht="27.75" customHeight="1">
      <c r="B47" s="87" t="s">
        <v>88</v>
      </c>
      <c r="C47" s="32" t="str">
        <f>'A COMP PILOT LIST'!C40</f>
        <v>074</v>
      </c>
      <c r="D47" s="32"/>
      <c r="E47" s="33" t="str">
        <f>'A COMP PILOT LIST'!A40</f>
        <v>Ian</v>
      </c>
      <c r="F47" s="33" t="str">
        <f>'A COMP PILOT LIST'!B40</f>
        <v>Miskin</v>
      </c>
      <c r="G47" s="23" t="str">
        <f>'A COMP PILOT LIST'!D40</f>
        <v>M</v>
      </c>
      <c r="H47" s="33"/>
      <c r="I47" s="33">
        <v>40</v>
      </c>
      <c r="J47" s="33"/>
      <c r="K47" s="33">
        <f>'A Comp Task 2'!K49</f>
        <v>0</v>
      </c>
      <c r="L47" s="33"/>
      <c r="M47" s="39">
        <f t="shared" si="2"/>
        <v>40</v>
      </c>
      <c r="N47" s="33"/>
      <c r="O47" s="34">
        <f t="shared" si="1"/>
        <v>20</v>
      </c>
      <c r="P47" s="44"/>
      <c r="Q47" s="3"/>
    </row>
    <row r="48" spans="2:17" ht="27.75" customHeight="1">
      <c r="B48" s="87" t="s">
        <v>88</v>
      </c>
      <c r="C48" s="32" t="str">
        <f>'A COMP PILOT LIST'!C41</f>
        <v>075</v>
      </c>
      <c r="D48" s="32"/>
      <c r="E48" s="33" t="str">
        <f>'A COMP PILOT LIST'!A41</f>
        <v>Jon</v>
      </c>
      <c r="F48" s="33" t="str">
        <f>'A COMP PILOT LIST'!B41</f>
        <v>Bennett</v>
      </c>
      <c r="G48" s="23" t="str">
        <f>'A COMP PILOT LIST'!D41</f>
        <v>M</v>
      </c>
      <c r="H48" s="33"/>
      <c r="I48" s="33">
        <v>41</v>
      </c>
      <c r="J48" s="33"/>
      <c r="K48" s="33">
        <f>'A Comp Task 2'!K50</f>
        <v>0</v>
      </c>
      <c r="L48" s="33"/>
      <c r="M48" s="39">
        <f t="shared" si="2"/>
        <v>41</v>
      </c>
      <c r="N48" s="33"/>
      <c r="O48" s="34">
        <f t="shared" si="1"/>
        <v>19</v>
      </c>
      <c r="P48" s="44"/>
      <c r="Q48" s="3"/>
    </row>
    <row r="49" spans="2:17" ht="27.75" customHeight="1">
      <c r="B49" s="87" t="s">
        <v>88</v>
      </c>
      <c r="C49" s="32" t="str">
        <f>'A COMP PILOT LIST'!C42</f>
        <v>077</v>
      </c>
      <c r="D49" s="32"/>
      <c r="E49" s="33" t="str">
        <f>'A COMP PILOT LIST'!A42</f>
        <v>Ed</v>
      </c>
      <c r="F49" s="33" t="str">
        <f>'A COMP PILOT LIST'!B42</f>
        <v>Cleasby</v>
      </c>
      <c r="G49" s="23" t="str">
        <f>'A COMP PILOT LIST'!D42</f>
        <v>M</v>
      </c>
      <c r="H49" s="33"/>
      <c r="I49" s="33">
        <v>42</v>
      </c>
      <c r="J49" s="33"/>
      <c r="K49" s="33">
        <f>'A Comp Task 2'!K51</f>
        <v>0</v>
      </c>
      <c r="L49" s="33"/>
      <c r="M49" s="39">
        <f t="shared" si="2"/>
        <v>42</v>
      </c>
      <c r="N49" s="33"/>
      <c r="O49" s="34">
        <f t="shared" si="1"/>
        <v>18</v>
      </c>
      <c r="P49" s="44"/>
      <c r="Q49" s="3"/>
    </row>
    <row r="50" spans="2:17" ht="27.75" customHeight="1">
      <c r="B50" s="87" t="s">
        <v>88</v>
      </c>
      <c r="C50" s="32" t="str">
        <f>'A COMP PILOT LIST'!C43</f>
        <v>078</v>
      </c>
      <c r="D50" s="32"/>
      <c r="E50" s="33" t="str">
        <f>'A COMP PILOT LIST'!A43</f>
        <v>Richard</v>
      </c>
      <c r="F50" s="33" t="str">
        <f>'A COMP PILOT LIST'!B43</f>
        <v>Worley</v>
      </c>
      <c r="G50" s="23" t="str">
        <f>'A COMP PILOT LIST'!D43</f>
        <v>M</v>
      </c>
      <c r="H50" s="33"/>
      <c r="I50" s="33">
        <v>43</v>
      </c>
      <c r="J50" s="33"/>
      <c r="K50" s="33">
        <f>'A Comp Task 2'!K52</f>
        <v>0</v>
      </c>
      <c r="L50" s="33"/>
      <c r="M50" s="39">
        <f t="shared" si="2"/>
        <v>43</v>
      </c>
      <c r="N50" s="33"/>
      <c r="O50" s="34">
        <f t="shared" si="1"/>
        <v>17</v>
      </c>
      <c r="P50" s="44"/>
      <c r="Q50" s="3"/>
    </row>
    <row r="51" spans="2:17" ht="27.75" customHeight="1">
      <c r="B51" s="87" t="s">
        <v>88</v>
      </c>
      <c r="C51" s="32" t="str">
        <f>'A COMP PILOT LIST'!C44</f>
        <v>079</v>
      </c>
      <c r="D51" s="32"/>
      <c r="E51" s="33" t="str">
        <f>'A COMP PILOT LIST'!A44</f>
        <v>Harry</v>
      </c>
      <c r="F51" s="33" t="str">
        <f>'A COMP PILOT LIST'!B44</f>
        <v>Hattingh</v>
      </c>
      <c r="G51" s="23" t="str">
        <f>'A COMP PILOT LIST'!D44</f>
        <v>M</v>
      </c>
      <c r="H51" s="33"/>
      <c r="I51" s="33">
        <v>44</v>
      </c>
      <c r="J51" s="33"/>
      <c r="K51" s="33">
        <f>'A Comp Task 2'!K53</f>
        <v>0</v>
      </c>
      <c r="L51" s="33"/>
      <c r="M51" s="39">
        <f t="shared" si="2"/>
        <v>44</v>
      </c>
      <c r="N51" s="33"/>
      <c r="O51" s="34">
        <f t="shared" si="1"/>
        <v>16</v>
      </c>
      <c r="P51" s="44"/>
      <c r="Q51" s="3"/>
    </row>
    <row r="52" spans="2:17" ht="27.75" customHeight="1">
      <c r="B52" s="87" t="s">
        <v>88</v>
      </c>
      <c r="C52" s="32" t="str">
        <f>'A COMP PILOT LIST'!C45</f>
        <v>082</v>
      </c>
      <c r="D52" s="32"/>
      <c r="E52" s="33" t="str">
        <f>'A COMP PILOT LIST'!A45</f>
        <v>Theo</v>
      </c>
      <c r="F52" s="33" t="str">
        <f>'A COMP PILOT LIST'!B45</f>
        <v>Rencken</v>
      </c>
      <c r="G52" s="23" t="str">
        <f>'A COMP PILOT LIST'!D45</f>
        <v>M</v>
      </c>
      <c r="H52" s="33"/>
      <c r="I52" s="33">
        <v>45</v>
      </c>
      <c r="J52" s="33"/>
      <c r="K52" s="33">
        <f>'A Comp Task 2'!K54</f>
        <v>0</v>
      </c>
      <c r="L52" s="33"/>
      <c r="M52" s="39">
        <f t="shared" si="2"/>
        <v>45</v>
      </c>
      <c r="N52" s="33"/>
      <c r="O52" s="34">
        <f t="shared" si="1"/>
        <v>15</v>
      </c>
      <c r="P52" s="44"/>
      <c r="Q52" s="3"/>
    </row>
    <row r="53" spans="2:17" ht="27.75" customHeight="1">
      <c r="B53" s="87" t="s">
        <v>88</v>
      </c>
      <c r="C53" s="32" t="str">
        <f>'A COMP PILOT LIST'!C46</f>
        <v>083</v>
      </c>
      <c r="D53" s="32"/>
      <c r="E53" s="33" t="str">
        <f>'A COMP PILOT LIST'!A46</f>
        <v>Chris</v>
      </c>
      <c r="F53" s="33" t="str">
        <f>'A COMP PILOT LIST'!B46</f>
        <v>Greenwood</v>
      </c>
      <c r="G53" s="23" t="str">
        <f>'A COMP PILOT LIST'!D46</f>
        <v>M</v>
      </c>
      <c r="H53" s="33"/>
      <c r="I53" s="33">
        <v>46</v>
      </c>
      <c r="J53" s="33"/>
      <c r="K53" s="33">
        <f>'A Comp Task 2'!K55</f>
        <v>0</v>
      </c>
      <c r="L53" s="33"/>
      <c r="M53" s="39">
        <f t="shared" si="2"/>
        <v>46</v>
      </c>
      <c r="N53" s="33"/>
      <c r="O53" s="34">
        <f t="shared" si="1"/>
        <v>14</v>
      </c>
      <c r="P53" s="44"/>
      <c r="Q53" s="3"/>
    </row>
    <row r="54" spans="2:17" ht="27.75" customHeight="1">
      <c r="B54" s="87" t="s">
        <v>88</v>
      </c>
      <c r="C54" s="32" t="str">
        <f>'A COMP PILOT LIST'!C47</f>
        <v>084</v>
      </c>
      <c r="D54" s="32"/>
      <c r="E54" s="33" t="str">
        <f>'A COMP PILOT LIST'!A47</f>
        <v>Peter</v>
      </c>
      <c r="F54" s="33" t="str">
        <f>'A COMP PILOT LIST'!B47</f>
        <v>Southern</v>
      </c>
      <c r="G54" s="23" t="str">
        <f>'A COMP PILOT LIST'!D47</f>
        <v>M</v>
      </c>
      <c r="H54" s="33"/>
      <c r="I54" s="33">
        <v>47</v>
      </c>
      <c r="J54" s="33"/>
      <c r="K54" s="33">
        <f>'A Comp Task 2'!K56</f>
        <v>0</v>
      </c>
      <c r="L54" s="33"/>
      <c r="M54" s="39">
        <f t="shared" si="2"/>
        <v>47</v>
      </c>
      <c r="N54" s="33"/>
      <c r="O54" s="34">
        <f t="shared" si="1"/>
        <v>13</v>
      </c>
      <c r="P54" s="44"/>
      <c r="Q54" s="3"/>
    </row>
    <row r="55" spans="2:17" ht="27.75" customHeight="1">
      <c r="B55" s="87" t="s">
        <v>88</v>
      </c>
      <c r="C55" s="32" t="str">
        <f>'A COMP PILOT LIST'!C48</f>
        <v>085</v>
      </c>
      <c r="D55" s="32"/>
      <c r="E55" s="33" t="str">
        <f>'A COMP PILOT LIST'!A48</f>
        <v>Simon</v>
      </c>
      <c r="F55" s="33" t="str">
        <f>'A COMP PILOT LIST'!B48</f>
        <v>Raven</v>
      </c>
      <c r="G55" s="23" t="str">
        <f>'A COMP PILOT LIST'!D48</f>
        <v>M</v>
      </c>
      <c r="H55" s="33"/>
      <c r="I55" s="33">
        <v>48</v>
      </c>
      <c r="J55" s="33"/>
      <c r="K55" s="33">
        <f>'A Comp Task 2'!K57</f>
        <v>0</v>
      </c>
      <c r="L55" s="33"/>
      <c r="M55" s="39">
        <f t="shared" si="2"/>
        <v>48</v>
      </c>
      <c r="N55" s="33"/>
      <c r="O55" s="34">
        <f t="shared" si="1"/>
        <v>12</v>
      </c>
      <c r="P55" s="44"/>
      <c r="Q55" s="3"/>
    </row>
    <row r="56" spans="2:17" ht="27.75" customHeight="1">
      <c r="B56" s="87" t="s">
        <v>88</v>
      </c>
      <c r="C56" s="32" t="str">
        <f>'A COMP PILOT LIST'!C49</f>
        <v>086</v>
      </c>
      <c r="D56" s="32"/>
      <c r="E56" s="33" t="str">
        <f>'A COMP PILOT LIST'!A49</f>
        <v>Mark</v>
      </c>
      <c r="F56" s="33" t="str">
        <f>'A COMP PILOT LIST'!B49</f>
        <v>Wilson</v>
      </c>
      <c r="G56" s="23" t="str">
        <f>'A COMP PILOT LIST'!D49</f>
        <v>M</v>
      </c>
      <c r="H56" s="33"/>
      <c r="I56" s="33">
        <v>49</v>
      </c>
      <c r="J56" s="33"/>
      <c r="K56" s="33">
        <f>'A Comp Task 2'!K60</f>
        <v>0</v>
      </c>
      <c r="L56" s="33"/>
      <c r="M56" s="39">
        <f t="shared" si="2"/>
        <v>49</v>
      </c>
      <c r="N56" s="33"/>
      <c r="O56" s="34">
        <f t="shared" si="1"/>
        <v>11</v>
      </c>
      <c r="P56" s="44"/>
      <c r="Q56" s="3"/>
    </row>
    <row r="57" spans="2:17" ht="27.75" customHeight="1" thickBot="1">
      <c r="B57" s="48" t="s">
        <v>88</v>
      </c>
      <c r="C57" s="49" t="e">
        <f>'A COMP PILOT LIST'!#REF!</f>
        <v>#REF!</v>
      </c>
      <c r="D57" s="88"/>
      <c r="E57" s="35" t="e">
        <f>'A COMP PILOT LIST'!#REF!</f>
        <v>#REF!</v>
      </c>
      <c r="F57" s="35" t="e">
        <f>'A COMP PILOT LIST'!#REF!</f>
        <v>#REF!</v>
      </c>
      <c r="G57" s="63" t="e">
        <f>'A COMP PILOT LIST'!#REF!</f>
        <v>#REF!</v>
      </c>
      <c r="H57" s="35"/>
      <c r="I57" s="35">
        <f>'A Comp Task 1'!K60</f>
        <v>0</v>
      </c>
      <c r="J57" s="35"/>
      <c r="K57" s="35">
        <f>'A Comp Task 2'!K61</f>
        <v>0</v>
      </c>
      <c r="L57" s="35"/>
      <c r="M57" s="89">
        <f t="shared" si="2"/>
        <v>0</v>
      </c>
      <c r="N57" s="35"/>
      <c r="O57" s="34" t="e">
        <f t="shared" si="1"/>
        <v>#N/A</v>
      </c>
      <c r="P57" s="44"/>
      <c r="Q57" s="3"/>
    </row>
    <row r="58" spans="2:17" ht="27.75" customHeight="1">
      <c r="B58" s="91"/>
      <c r="C58" s="44"/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92"/>
    </row>
    <row r="59" spans="2:16" ht="20.25">
      <c r="B59" s="30"/>
      <c r="C59" s="29"/>
      <c r="D59" s="29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2:16" ht="20.25">
      <c r="B60" s="30"/>
      <c r="C60" s="31"/>
      <c r="D60" s="31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2:16" ht="20.25">
      <c r="B61" s="30"/>
      <c r="C61" s="31"/>
      <c r="D61" s="3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</sheetData>
  <dataValidations count="1">
    <dataValidation type="list" allowBlank="1" showInputMessage="1" showErrorMessage="1" sqref="Q9 Q11:Q57">
      <formula1>$S$8:$S$10</formula1>
    </dataValidation>
  </dataValidations>
  <printOptions/>
  <pageMargins left="1.11" right="0.75" top="0.74" bottom="1" header="0.5" footer="0.5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50" zoomScaleNormal="50" zoomScaleSheetLayoutView="50" workbookViewId="0" topLeftCell="A1">
      <selection activeCell="E63" sqref="E63"/>
    </sheetView>
  </sheetViews>
  <sheetFormatPr defaultColWidth="9.140625" defaultRowHeight="12.75"/>
  <cols>
    <col min="1" max="1" width="2.28125" style="0" customWidth="1"/>
    <col min="2" max="2" width="8.421875" style="0" customWidth="1"/>
    <col min="3" max="3" width="12.28125" style="2" customWidth="1"/>
    <col min="4" max="4" width="21.00390625" style="2" customWidth="1"/>
    <col min="5" max="5" width="31.28125" style="2" customWidth="1"/>
    <col min="6" max="6" width="12.421875" style="2" customWidth="1"/>
    <col min="7" max="7" width="16.8515625" style="2" hidden="1" customWidth="1"/>
    <col min="8" max="8" width="13.7109375" style="2" hidden="1" customWidth="1"/>
    <col min="9" max="9" width="22.7109375" style="2" hidden="1" customWidth="1"/>
    <col min="10" max="10" width="24.8515625" style="2" hidden="1" customWidth="1"/>
    <col min="11" max="12" width="11.421875" style="2" bestFit="1" customWidth="1"/>
    <col min="13" max="13" width="12.57421875" style="2" customWidth="1"/>
    <col min="14" max="15" width="11.421875" style="2" customWidth="1"/>
    <col min="16" max="16" width="15.421875" style="2" customWidth="1"/>
    <col min="17" max="17" width="5.28125" style="2" hidden="1" customWidth="1"/>
    <col min="18" max="18" width="10.00390625" style="2" hidden="1" customWidth="1"/>
    <col min="19" max="19" width="1.421875" style="0" customWidth="1"/>
    <col min="20" max="20" width="2.7109375" style="0" customWidth="1"/>
    <col min="21" max="21" width="2.00390625" style="0" customWidth="1"/>
    <col min="22" max="22" width="1.8515625" style="0" customWidth="1"/>
    <col min="23" max="23" width="21.00390625" style="0" customWidth="1"/>
  </cols>
  <sheetData>
    <row r="1" spans="2:7" ht="25.5" customHeight="1">
      <c r="B1" s="156" t="s">
        <v>266</v>
      </c>
      <c r="C1" s="157"/>
      <c r="D1" s="157"/>
      <c r="E1" s="157"/>
      <c r="F1" s="157"/>
      <c r="G1" s="16"/>
    </row>
    <row r="2" ht="6" customHeight="1"/>
    <row r="3" spans="2:18" ht="27.75">
      <c r="B3" s="92"/>
      <c r="C3" s="153" t="s">
        <v>0</v>
      </c>
      <c r="D3" s="154"/>
      <c r="E3" s="154"/>
      <c r="F3" s="154"/>
      <c r="G3" s="154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3:7" ht="6.75" customHeight="1">
      <c r="C4" s="13"/>
      <c r="D4" s="5"/>
      <c r="E4" s="5"/>
      <c r="F4" s="5"/>
      <c r="G4" s="5"/>
    </row>
    <row r="5" spans="3:18" ht="23.25">
      <c r="C5" s="15" t="s">
        <v>146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5" ht="5.25" customHeight="1">
      <c r="C6" s="11"/>
      <c r="D6" s="11"/>
      <c r="E6" s="11"/>
    </row>
    <row r="7" spans="3:18" ht="23.25">
      <c r="C7" s="14"/>
      <c r="D7" s="8"/>
      <c r="E7" s="1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3:7" ht="6.75" customHeight="1" thickBot="1">
      <c r="C8" s="5"/>
      <c r="D8" s="5"/>
      <c r="E8" s="5"/>
      <c r="F8" s="5"/>
      <c r="G8" s="5"/>
    </row>
    <row r="9" spans="2:18" s="6" customFormat="1" ht="69" customHeight="1">
      <c r="B9" s="50" t="s">
        <v>134</v>
      </c>
      <c r="C9" s="51" t="s">
        <v>135</v>
      </c>
      <c r="D9" s="118" t="s">
        <v>11</v>
      </c>
      <c r="E9" s="118" t="s">
        <v>12</v>
      </c>
      <c r="F9" s="118" t="s">
        <v>13</v>
      </c>
      <c r="G9" s="118" t="s">
        <v>139</v>
      </c>
      <c r="H9" s="118" t="s">
        <v>5</v>
      </c>
      <c r="I9" s="164" t="s">
        <v>142</v>
      </c>
      <c r="J9" s="118" t="s">
        <v>143</v>
      </c>
      <c r="K9" s="118" t="s">
        <v>268</v>
      </c>
      <c r="L9" s="118" t="s">
        <v>7</v>
      </c>
      <c r="M9" s="118" t="s">
        <v>271</v>
      </c>
      <c r="N9" s="118" t="s">
        <v>7</v>
      </c>
      <c r="O9" s="118" t="s">
        <v>269</v>
      </c>
      <c r="P9" s="118" t="s">
        <v>272</v>
      </c>
      <c r="Q9" s="52" t="s">
        <v>134</v>
      </c>
      <c r="R9" s="54" t="s">
        <v>135</v>
      </c>
    </row>
    <row r="10" spans="1:23" ht="37.5" customHeight="1">
      <c r="A10" s="9"/>
      <c r="B10" s="55" t="s">
        <v>194</v>
      </c>
      <c r="C10" s="56" t="str">
        <f>'B COMP PILOT LIST'!C40</f>
        <v>090</v>
      </c>
      <c r="D10" s="46" t="str">
        <f>'B COMP PILOT LIST'!A40</f>
        <v>Richard</v>
      </c>
      <c r="E10" s="46" t="str">
        <f>'B COMP PILOT LIST'!B40</f>
        <v>Grey</v>
      </c>
      <c r="F10" s="47" t="str">
        <f>'B COMP PILOT LIST'!D40</f>
        <v>M</v>
      </c>
      <c r="G10" s="23">
        <v>15.4</v>
      </c>
      <c r="H10" s="19" t="s">
        <v>8</v>
      </c>
      <c r="I10" s="19" t="str">
        <f aca="true" t="shared" si="0" ref="I10:I41">IF(H10="3 Turnpoint","15",IF(H10="Flat Triangle","17.5",IF(H10="FAI Triangle","20")))</f>
        <v>15</v>
      </c>
      <c r="J10" s="20">
        <v>23.1</v>
      </c>
      <c r="K10" s="20">
        <f aca="true" t="shared" si="1" ref="K10:K41">I10*J10</f>
        <v>346.5</v>
      </c>
      <c r="L10" s="20">
        <f>RANK(K10,$K$10:$K$52,0)</f>
        <v>3</v>
      </c>
      <c r="M10" s="20">
        <v>290</v>
      </c>
      <c r="N10" s="20">
        <f>RANK(M10,$M$10:$M$52,0)</f>
        <v>2</v>
      </c>
      <c r="O10" s="20">
        <f aca="true" t="shared" si="2" ref="O10:O52">K10+M10</f>
        <v>636.5</v>
      </c>
      <c r="P10" s="20">
        <f>RANK(O10,$O$10:$O$52,0)</f>
        <v>1</v>
      </c>
      <c r="Q10" s="57" t="str">
        <f aca="true" t="shared" si="3" ref="Q10:Q41">B10</f>
        <v>B</v>
      </c>
      <c r="R10" s="58" t="str">
        <f>'B COMP PILOT LIST'!C40</f>
        <v>090</v>
      </c>
      <c r="T10" s="12">
        <v>1</v>
      </c>
      <c r="W10" s="3" t="s">
        <v>8</v>
      </c>
    </row>
    <row r="11" spans="1:23" ht="37.5" customHeight="1">
      <c r="A11" s="9"/>
      <c r="B11" s="55" t="s">
        <v>194</v>
      </c>
      <c r="C11" s="56" t="str">
        <f>'B COMP PILOT LIST'!C12</f>
        <v>026</v>
      </c>
      <c r="D11" s="46" t="str">
        <f>'B COMP PILOT LIST'!A12</f>
        <v>William</v>
      </c>
      <c r="E11" s="46" t="str">
        <f>'B COMP PILOT LIST'!B12</f>
        <v>Scott</v>
      </c>
      <c r="F11" s="47" t="str">
        <f>'B COMP PILOT LIST'!D12</f>
        <v>M</v>
      </c>
      <c r="G11" s="23">
        <v>14.86</v>
      </c>
      <c r="H11" s="19" t="s">
        <v>8</v>
      </c>
      <c r="I11" s="19" t="str">
        <f t="shared" si="0"/>
        <v>15</v>
      </c>
      <c r="J11" s="20">
        <v>22.29</v>
      </c>
      <c r="K11" s="20">
        <f t="shared" si="1"/>
        <v>334.34999999999997</v>
      </c>
      <c r="L11" s="20">
        <f>RANK(K11,$K$10:$K$52,0)</f>
        <v>5</v>
      </c>
      <c r="M11" s="20">
        <v>270</v>
      </c>
      <c r="N11" s="20">
        <f>RANK(M11,$M$10:$M$52,0)</f>
        <v>4</v>
      </c>
      <c r="O11" s="20">
        <f t="shared" si="2"/>
        <v>604.3499999999999</v>
      </c>
      <c r="P11" s="20">
        <f>RANK(O11,$O$10:$O$52,0)</f>
        <v>2</v>
      </c>
      <c r="Q11" s="57" t="str">
        <f t="shared" si="3"/>
        <v>B</v>
      </c>
      <c r="R11" s="58" t="str">
        <f>'B COMP PILOT LIST'!C12</f>
        <v>026</v>
      </c>
      <c r="T11" s="12">
        <v>2</v>
      </c>
      <c r="W11" s="3" t="s">
        <v>9</v>
      </c>
    </row>
    <row r="12" spans="1:23" ht="37.5" customHeight="1">
      <c r="A12" s="9"/>
      <c r="B12" s="55" t="s">
        <v>194</v>
      </c>
      <c r="C12" s="56" t="str">
        <f>'B COMP PILOT LIST'!C25</f>
        <v>052</v>
      </c>
      <c r="D12" s="46" t="str">
        <f>'B COMP PILOT LIST'!A25</f>
        <v>Derek</v>
      </c>
      <c r="E12" s="46" t="str">
        <f>'B COMP PILOT LIST'!B25</f>
        <v>Kenyon</v>
      </c>
      <c r="F12" s="47" t="str">
        <f>'B COMP PILOT LIST'!D25</f>
        <v>M</v>
      </c>
      <c r="G12" s="23">
        <v>15.35</v>
      </c>
      <c r="H12" s="19" t="s">
        <v>8</v>
      </c>
      <c r="I12" s="19" t="str">
        <f t="shared" si="0"/>
        <v>15</v>
      </c>
      <c r="J12" s="20">
        <v>23.02</v>
      </c>
      <c r="K12" s="20">
        <f t="shared" si="1"/>
        <v>345.3</v>
      </c>
      <c r="L12" s="20">
        <f>RANK(K12,$K$10:$K$52,0)</f>
        <v>4</v>
      </c>
      <c r="M12" s="20">
        <v>250</v>
      </c>
      <c r="N12" s="20">
        <f>RANK(M12,$M$10:$M$52,0)</f>
        <v>6</v>
      </c>
      <c r="O12" s="20">
        <f t="shared" si="2"/>
        <v>595.3</v>
      </c>
      <c r="P12" s="20">
        <f>RANK(O12,$O$10:$O$52,0)</f>
        <v>3</v>
      </c>
      <c r="Q12" s="57" t="str">
        <f t="shared" si="3"/>
        <v>B</v>
      </c>
      <c r="R12" s="58" t="str">
        <f>'B COMP PILOT LIST'!C25</f>
        <v>052</v>
      </c>
      <c r="T12" s="12">
        <v>3</v>
      </c>
      <c r="W12" s="3" t="s">
        <v>10</v>
      </c>
    </row>
    <row r="13" spans="1:20" ht="37.5" customHeight="1">
      <c r="A13" s="9"/>
      <c r="B13" s="55" t="s">
        <v>194</v>
      </c>
      <c r="C13" s="56" t="str">
        <f>'B COMP PILOT LIST'!C35</f>
        <v>080</v>
      </c>
      <c r="D13" s="46" t="str">
        <f>'B COMP PILOT LIST'!A35</f>
        <v>Paul</v>
      </c>
      <c r="E13" s="46" t="str">
        <f>'B COMP PILOT LIST'!B35</f>
        <v>Smith</v>
      </c>
      <c r="F13" s="47" t="str">
        <f>'B COMP PILOT LIST'!D35</f>
        <v>M</v>
      </c>
      <c r="G13" s="23">
        <v>15.87</v>
      </c>
      <c r="H13" s="19" t="s">
        <v>8</v>
      </c>
      <c r="I13" s="19" t="str">
        <f t="shared" si="0"/>
        <v>15</v>
      </c>
      <c r="J13" s="20">
        <v>23.81</v>
      </c>
      <c r="K13" s="20">
        <f t="shared" si="1"/>
        <v>357.15</v>
      </c>
      <c r="L13" s="20">
        <f>RANK(K13,$K$10:$K$52,0)</f>
        <v>2</v>
      </c>
      <c r="M13" s="20">
        <v>230</v>
      </c>
      <c r="N13" s="20">
        <f>RANK(M13,$M$10:$M$52,0)</f>
        <v>8</v>
      </c>
      <c r="O13" s="20">
        <f t="shared" si="2"/>
        <v>587.15</v>
      </c>
      <c r="P13" s="20">
        <f>RANK(O13,$O$10:$O$52,0)</f>
        <v>4</v>
      </c>
      <c r="Q13" s="57" t="str">
        <f t="shared" si="3"/>
        <v>B</v>
      </c>
      <c r="R13" s="58" t="str">
        <f>'B COMP PILOT LIST'!C35</f>
        <v>080</v>
      </c>
      <c r="T13" s="12">
        <v>4</v>
      </c>
    </row>
    <row r="14" spans="1:20" ht="37.5" customHeight="1">
      <c r="A14" s="9"/>
      <c r="B14" s="55" t="s">
        <v>194</v>
      </c>
      <c r="C14" s="56" t="str">
        <f>'B COMP PILOT LIST'!C26</f>
        <v>053</v>
      </c>
      <c r="D14" s="46" t="str">
        <f>'B COMP PILOT LIST'!A26</f>
        <v>Andrew</v>
      </c>
      <c r="E14" s="46" t="str">
        <f>'B COMP PILOT LIST'!B26</f>
        <v>Billington</v>
      </c>
      <c r="F14" s="47" t="str">
        <f>'B COMP PILOT LIST'!D26</f>
        <v>M</v>
      </c>
      <c r="G14" s="23">
        <v>12.81</v>
      </c>
      <c r="H14" s="19" t="s">
        <v>8</v>
      </c>
      <c r="I14" s="19" t="str">
        <f t="shared" si="0"/>
        <v>15</v>
      </c>
      <c r="J14" s="20">
        <v>19.22</v>
      </c>
      <c r="K14" s="20">
        <f t="shared" si="1"/>
        <v>288.29999999999995</v>
      </c>
      <c r="L14" s="20">
        <f>RANK(K14,$K$10:$K$52,0)</f>
        <v>10</v>
      </c>
      <c r="M14" s="20">
        <v>280</v>
      </c>
      <c r="N14" s="20">
        <f>RANK(M14,$M$10:$M$52,0)</f>
        <v>3</v>
      </c>
      <c r="O14" s="20">
        <f t="shared" si="2"/>
        <v>568.3</v>
      </c>
      <c r="P14" s="20">
        <f>RANK(O14,$O$10:$O$52,0)</f>
        <v>5</v>
      </c>
      <c r="Q14" s="57" t="str">
        <f t="shared" si="3"/>
        <v>B</v>
      </c>
      <c r="R14" s="58" t="str">
        <f>'B COMP PILOT LIST'!C26</f>
        <v>053</v>
      </c>
      <c r="T14" s="12">
        <v>5</v>
      </c>
    </row>
    <row r="15" spans="1:20" ht="37.5" customHeight="1">
      <c r="A15" s="9"/>
      <c r="B15" s="55" t="s">
        <v>194</v>
      </c>
      <c r="C15" s="56" t="str">
        <f>'B COMP PILOT LIST'!C38</f>
        <v>088</v>
      </c>
      <c r="D15" s="46" t="str">
        <f>'B COMP PILOT LIST'!A38</f>
        <v>Ian</v>
      </c>
      <c r="E15" s="46" t="str">
        <f>'B COMP PILOT LIST'!B38</f>
        <v>Henderson</v>
      </c>
      <c r="F15" s="47" t="str">
        <f>'B COMP PILOT LIST'!D38</f>
        <v>M</v>
      </c>
      <c r="G15" s="23">
        <v>11.12</v>
      </c>
      <c r="H15" s="19" t="s">
        <v>8</v>
      </c>
      <c r="I15" s="19" t="str">
        <f t="shared" si="0"/>
        <v>15</v>
      </c>
      <c r="J15" s="20">
        <v>16.68</v>
      </c>
      <c r="K15" s="20">
        <f t="shared" si="1"/>
        <v>250.2</v>
      </c>
      <c r="L15" s="20">
        <f>RANK(K15,$K$10:$K$52,0)</f>
        <v>21</v>
      </c>
      <c r="M15" s="20">
        <v>260</v>
      </c>
      <c r="N15" s="20">
        <f>RANK(M15,$M$10:$M$52,0)</f>
        <v>5</v>
      </c>
      <c r="O15" s="20">
        <f t="shared" si="2"/>
        <v>510.2</v>
      </c>
      <c r="P15" s="20">
        <f>RANK(O15,$O$10:$O$52,0)</f>
        <v>6</v>
      </c>
      <c r="Q15" s="57" t="str">
        <f t="shared" si="3"/>
        <v>B</v>
      </c>
      <c r="R15" s="58" t="str">
        <f>'B COMP PILOT LIST'!C38</f>
        <v>088</v>
      </c>
      <c r="T15" s="12">
        <v>6</v>
      </c>
    </row>
    <row r="16" spans="1:20" ht="37.5" customHeight="1">
      <c r="A16" s="9"/>
      <c r="B16" s="55" t="s">
        <v>194</v>
      </c>
      <c r="C16" s="56" t="str">
        <f>'B COMP PILOT LIST'!C28</f>
        <v>056</v>
      </c>
      <c r="D16" s="46" t="str">
        <f>'B COMP PILOT LIST'!A28</f>
        <v>Peter</v>
      </c>
      <c r="E16" s="46" t="str">
        <f>'B COMP PILOT LIST'!B28</f>
        <v>Askew</v>
      </c>
      <c r="F16" s="47" t="str">
        <f>'B COMP PILOT LIST'!D28</f>
        <v>M</v>
      </c>
      <c r="G16" s="23">
        <v>13.17</v>
      </c>
      <c r="H16" s="19" t="s">
        <v>8</v>
      </c>
      <c r="I16" s="19" t="str">
        <f t="shared" si="0"/>
        <v>15</v>
      </c>
      <c r="J16" s="20">
        <v>19.76</v>
      </c>
      <c r="K16" s="20">
        <f t="shared" si="1"/>
        <v>296.40000000000003</v>
      </c>
      <c r="L16" s="20">
        <f>RANK(K16,$K$10:$K$52,0)</f>
        <v>9</v>
      </c>
      <c r="M16" s="20">
        <v>210</v>
      </c>
      <c r="N16" s="20">
        <f>RANK(M16,$M$10:$M$52,0)</f>
        <v>10</v>
      </c>
      <c r="O16" s="20">
        <f t="shared" si="2"/>
        <v>506.40000000000003</v>
      </c>
      <c r="P16" s="20">
        <f>RANK(O16,$O$10:$O$52,0)</f>
        <v>7</v>
      </c>
      <c r="Q16" s="57" t="str">
        <f t="shared" si="3"/>
        <v>B</v>
      </c>
      <c r="R16" s="58" t="str">
        <f>'B COMP PILOT LIST'!C28</f>
        <v>056</v>
      </c>
      <c r="T16" s="12">
        <v>7</v>
      </c>
    </row>
    <row r="17" spans="1:20" ht="37.5" customHeight="1">
      <c r="A17" s="9"/>
      <c r="B17" s="55" t="s">
        <v>194</v>
      </c>
      <c r="C17" s="56" t="str">
        <f>'B COMP PILOT LIST'!C42</f>
        <v>092</v>
      </c>
      <c r="D17" s="46" t="str">
        <f>'B COMP PILOT LIST'!A42</f>
        <v>Karl</v>
      </c>
      <c r="E17" s="46" t="str">
        <f>'B COMP PILOT LIST'!B42</f>
        <v>Murgalski</v>
      </c>
      <c r="F17" s="47" t="str">
        <f>'B COMP PILOT LIST'!D42</f>
        <v>M</v>
      </c>
      <c r="G17" s="23">
        <v>10.23</v>
      </c>
      <c r="H17" s="19" t="s">
        <v>8</v>
      </c>
      <c r="I17" s="19" t="str">
        <f t="shared" si="0"/>
        <v>15</v>
      </c>
      <c r="J17" s="20">
        <v>15.34</v>
      </c>
      <c r="K17" s="20">
        <f t="shared" si="1"/>
        <v>230.1</v>
      </c>
      <c r="L17" s="20">
        <f>RANK(K17,$K$10:$K$52,0)</f>
        <v>22</v>
      </c>
      <c r="M17" s="20">
        <v>240</v>
      </c>
      <c r="N17" s="20">
        <f>RANK(M17,$M$10:$M$52,0)</f>
        <v>7</v>
      </c>
      <c r="O17" s="20">
        <f t="shared" si="2"/>
        <v>470.1</v>
      </c>
      <c r="P17" s="20">
        <f>RANK(O17,$O$10:$O$52,0)</f>
        <v>8</v>
      </c>
      <c r="Q17" s="57" t="str">
        <f t="shared" si="3"/>
        <v>B</v>
      </c>
      <c r="R17" s="58" t="str">
        <f>'B COMP PILOT LIST'!C42</f>
        <v>092</v>
      </c>
      <c r="T17" s="12">
        <v>8</v>
      </c>
    </row>
    <row r="18" spans="1:20" ht="37.5" customHeight="1">
      <c r="A18" s="9"/>
      <c r="B18" s="55" t="s">
        <v>194</v>
      </c>
      <c r="C18" s="56" t="str">
        <f>'B COMP PILOT LIST'!C6</f>
        <v>014</v>
      </c>
      <c r="D18" s="46" t="str">
        <f>'B COMP PILOT LIST'!A6</f>
        <v>Mark</v>
      </c>
      <c r="E18" s="46" t="str">
        <f>'B COMP PILOT LIST'!B6</f>
        <v>Gravestock</v>
      </c>
      <c r="F18" s="47" t="str">
        <f>'B COMP PILOT LIST'!D6</f>
        <v>M</v>
      </c>
      <c r="G18" s="23">
        <v>11.99</v>
      </c>
      <c r="H18" s="19" t="s">
        <v>8</v>
      </c>
      <c r="I18" s="19" t="str">
        <f t="shared" si="0"/>
        <v>15</v>
      </c>
      <c r="J18" s="20">
        <v>17.99</v>
      </c>
      <c r="K18" s="20">
        <f t="shared" si="1"/>
        <v>269.84999999999997</v>
      </c>
      <c r="L18" s="20">
        <f>RANK(K18,$K$10:$K$52,0)</f>
        <v>16</v>
      </c>
      <c r="M18" s="20">
        <v>200</v>
      </c>
      <c r="N18" s="20">
        <f>RANK(M18,$M$10:$M$52,0)</f>
        <v>11</v>
      </c>
      <c r="O18" s="20">
        <f t="shared" si="2"/>
        <v>469.84999999999997</v>
      </c>
      <c r="P18" s="20">
        <f>RANK(O18,$O$10:$O$52,0)</f>
        <v>9</v>
      </c>
      <c r="Q18" s="57" t="str">
        <f t="shared" si="3"/>
        <v>B</v>
      </c>
      <c r="R18" s="58" t="str">
        <f>'B COMP PILOT LIST'!C6</f>
        <v>014</v>
      </c>
      <c r="T18" s="12">
        <v>9</v>
      </c>
    </row>
    <row r="19" spans="1:20" ht="37.5" customHeight="1">
      <c r="A19" s="9"/>
      <c r="B19" s="55" t="s">
        <v>194</v>
      </c>
      <c r="C19" s="56" t="str">
        <f>'B COMP PILOT LIST'!C34</f>
        <v>076</v>
      </c>
      <c r="D19" s="46" t="str">
        <f>'B COMP PILOT LIST'!A34</f>
        <v>Ian</v>
      </c>
      <c r="E19" s="46" t="str">
        <f>'B COMP PILOT LIST'!B34</f>
        <v>Watson</v>
      </c>
      <c r="F19" s="47" t="str">
        <f>'B COMP PILOT LIST'!D34</f>
        <v>M</v>
      </c>
      <c r="G19" s="23">
        <v>14.7</v>
      </c>
      <c r="H19" s="19" t="s">
        <v>8</v>
      </c>
      <c r="I19" s="19" t="str">
        <f t="shared" si="0"/>
        <v>15</v>
      </c>
      <c r="J19" s="20">
        <v>22.16</v>
      </c>
      <c r="K19" s="20">
        <f t="shared" si="1"/>
        <v>332.4</v>
      </c>
      <c r="L19" s="20">
        <f>RANK(K19,$K$10:$K$52,0)</f>
        <v>6</v>
      </c>
      <c r="M19" s="20">
        <v>120</v>
      </c>
      <c r="N19" s="20">
        <f>RANK(M19,$M$10:$M$52,0)</f>
        <v>19</v>
      </c>
      <c r="O19" s="20">
        <f t="shared" si="2"/>
        <v>452.4</v>
      </c>
      <c r="P19" s="20">
        <f>RANK(O19,$O$10:$O$52,0)</f>
        <v>10</v>
      </c>
      <c r="Q19" s="57" t="str">
        <f t="shared" si="3"/>
        <v>B</v>
      </c>
      <c r="R19" s="58" t="str">
        <f>'B COMP PILOT LIST'!C34</f>
        <v>076</v>
      </c>
      <c r="T19" s="12">
        <v>10</v>
      </c>
    </row>
    <row r="20" spans="1:20" ht="37.5" customHeight="1">
      <c r="A20" s="9"/>
      <c r="B20" s="55" t="s">
        <v>194</v>
      </c>
      <c r="C20" s="56" t="str">
        <f>'B COMP PILOT LIST'!C3</f>
        <v>009</v>
      </c>
      <c r="D20" s="46" t="str">
        <f>'B COMP PILOT LIST'!A3</f>
        <v>Sean</v>
      </c>
      <c r="E20" s="46" t="str">
        <f>'B COMP PILOT LIST'!B3</f>
        <v>Hodgson</v>
      </c>
      <c r="F20" s="47" t="str">
        <f>'B COMP PILOT LIST'!D3</f>
        <v>M</v>
      </c>
      <c r="G20" s="23">
        <v>9.14</v>
      </c>
      <c r="H20" s="19" t="s">
        <v>8</v>
      </c>
      <c r="I20" s="19" t="str">
        <f t="shared" si="0"/>
        <v>15</v>
      </c>
      <c r="J20" s="20">
        <v>13.71</v>
      </c>
      <c r="K20" s="20">
        <f t="shared" si="1"/>
        <v>205.65</v>
      </c>
      <c r="L20" s="20">
        <f>RANK(K20,$K$10:$K$52,0)</f>
        <v>23</v>
      </c>
      <c r="M20" s="20">
        <v>220</v>
      </c>
      <c r="N20" s="20">
        <f>RANK(M20,$M$10:$M$52,0)</f>
        <v>9</v>
      </c>
      <c r="O20" s="20">
        <f t="shared" si="2"/>
        <v>425.65</v>
      </c>
      <c r="P20" s="20">
        <f>RANK(O20,$O$10:$O$52,0)</f>
        <v>11</v>
      </c>
      <c r="Q20" s="57" t="str">
        <f t="shared" si="3"/>
        <v>B</v>
      </c>
      <c r="R20" s="58" t="str">
        <f>'B COMP PILOT LIST'!C3</f>
        <v>009</v>
      </c>
      <c r="T20" s="12">
        <v>11</v>
      </c>
    </row>
    <row r="21" spans="1:20" ht="37.5" customHeight="1">
      <c r="A21" s="9"/>
      <c r="B21" s="55" t="s">
        <v>194</v>
      </c>
      <c r="C21" s="56" t="str">
        <f>'B COMP PILOT LIST'!C10</f>
        <v>022</v>
      </c>
      <c r="D21" s="46" t="str">
        <f>'B COMP PILOT LIST'!A10</f>
        <v>C S</v>
      </c>
      <c r="E21" s="46" t="str">
        <f>'B COMP PILOT LIST'!B10</f>
        <v>Robinson</v>
      </c>
      <c r="F21" s="47" t="str">
        <f>'B COMP PILOT LIST'!D10</f>
        <v>M</v>
      </c>
      <c r="G21" s="23">
        <v>12.58</v>
      </c>
      <c r="H21" s="19" t="s">
        <v>8</v>
      </c>
      <c r="I21" s="19" t="str">
        <f t="shared" si="0"/>
        <v>15</v>
      </c>
      <c r="J21" s="20">
        <v>18.88</v>
      </c>
      <c r="K21" s="20">
        <f t="shared" si="1"/>
        <v>283.2</v>
      </c>
      <c r="L21" s="20">
        <f>RANK(K21,$K$10:$K$52,0)</f>
        <v>13</v>
      </c>
      <c r="M21" s="20">
        <v>140</v>
      </c>
      <c r="N21" s="20">
        <f>RANK(M21,$M$10:$M$52,0)</f>
        <v>17</v>
      </c>
      <c r="O21" s="20">
        <f t="shared" si="2"/>
        <v>423.2</v>
      </c>
      <c r="P21" s="20">
        <f>RANK(O21,$O$10:$O$52,0)</f>
        <v>12</v>
      </c>
      <c r="Q21" s="57" t="str">
        <f t="shared" si="3"/>
        <v>B</v>
      </c>
      <c r="R21" s="58" t="str">
        <f>'B COMP PILOT LIST'!C10</f>
        <v>022</v>
      </c>
      <c r="T21" s="12">
        <v>12</v>
      </c>
    </row>
    <row r="22" spans="1:20" ht="37.5" customHeight="1">
      <c r="A22" s="9"/>
      <c r="B22" s="55" t="s">
        <v>194</v>
      </c>
      <c r="C22" s="56" t="str">
        <f>'B COMP PILOT LIST'!C2</f>
        <v>005</v>
      </c>
      <c r="D22" s="46" t="str">
        <f>'B COMP PILOT LIST'!A2</f>
        <v>Will</v>
      </c>
      <c r="E22" s="46" t="str">
        <f>'B COMP PILOT LIST'!B2</f>
        <v>Cove</v>
      </c>
      <c r="F22" s="47" t="str">
        <f>'B COMP PILOT LIST'!D2</f>
        <v>M</v>
      </c>
      <c r="G22" s="23">
        <v>12.59</v>
      </c>
      <c r="H22" s="19" t="s">
        <v>8</v>
      </c>
      <c r="I22" s="19" t="str">
        <f t="shared" si="0"/>
        <v>15</v>
      </c>
      <c r="J22" s="20">
        <v>18.89</v>
      </c>
      <c r="K22" s="20">
        <f t="shared" si="1"/>
        <v>283.35</v>
      </c>
      <c r="L22" s="20">
        <f>RANK(K22,$K$10:$K$52,0)</f>
        <v>12</v>
      </c>
      <c r="M22" s="20">
        <v>130</v>
      </c>
      <c r="N22" s="20">
        <f>RANK(M22,$M$10:$M$52,0)</f>
        <v>18</v>
      </c>
      <c r="O22" s="20">
        <f t="shared" si="2"/>
        <v>413.35</v>
      </c>
      <c r="P22" s="20">
        <f>RANK(O22,$O$10:$O$52,0)</f>
        <v>13</v>
      </c>
      <c r="Q22" s="57" t="str">
        <f t="shared" si="3"/>
        <v>B</v>
      </c>
      <c r="R22" s="58" t="str">
        <f>'B COMP PILOT LIST'!C2</f>
        <v>005</v>
      </c>
      <c r="T22" s="12">
        <v>13</v>
      </c>
    </row>
    <row r="23" spans="1:20" ht="37.5" customHeight="1">
      <c r="A23" s="9"/>
      <c r="B23" s="55" t="s">
        <v>194</v>
      </c>
      <c r="C23" s="56" t="str">
        <f>'B COMP PILOT LIST'!C11</f>
        <v>025</v>
      </c>
      <c r="D23" s="46" t="str">
        <f>'B COMP PILOT LIST'!A11</f>
        <v>Anthony</v>
      </c>
      <c r="E23" s="46" t="str">
        <f>'B COMP PILOT LIST'!B11</f>
        <v>Baird</v>
      </c>
      <c r="F23" s="47" t="str">
        <f>'B COMP PILOT LIST'!D11</f>
        <v>M</v>
      </c>
      <c r="G23" s="23">
        <v>12.38</v>
      </c>
      <c r="H23" s="19" t="s">
        <v>8</v>
      </c>
      <c r="I23" s="19" t="str">
        <f t="shared" si="0"/>
        <v>15</v>
      </c>
      <c r="J23" s="20">
        <v>18.57</v>
      </c>
      <c r="K23" s="20">
        <f t="shared" si="1"/>
        <v>278.55</v>
      </c>
      <c r="L23" s="20">
        <f>RANK(K23,$K$10:$K$52,0)</f>
        <v>14</v>
      </c>
      <c r="M23" s="20">
        <v>110</v>
      </c>
      <c r="N23" s="20">
        <f>RANK(M23,$M$10:$M$52,0)</f>
        <v>20</v>
      </c>
      <c r="O23" s="20">
        <f t="shared" si="2"/>
        <v>388.55</v>
      </c>
      <c r="P23" s="20">
        <f>RANK(O23,$O$10:$O$52,0)</f>
        <v>14</v>
      </c>
      <c r="Q23" s="57" t="str">
        <f t="shared" si="3"/>
        <v>B</v>
      </c>
      <c r="R23" s="58" t="str">
        <f>'B COMP PILOT LIST'!C11</f>
        <v>025</v>
      </c>
      <c r="T23" s="12">
        <v>14</v>
      </c>
    </row>
    <row r="24" spans="1:20" ht="37.5" customHeight="1">
      <c r="A24" s="9"/>
      <c r="B24" s="55" t="s">
        <v>194</v>
      </c>
      <c r="C24" s="56" t="str">
        <f>'B COMP PILOT LIST'!C36</f>
        <v>081</v>
      </c>
      <c r="D24" s="46" t="str">
        <f>'B COMP PILOT LIST'!A36</f>
        <v>Kevin</v>
      </c>
      <c r="E24" s="46" t="str">
        <f>'B COMP PILOT LIST'!B36</f>
        <v>Poole</v>
      </c>
      <c r="F24" s="47" t="str">
        <f>'B COMP PILOT LIST'!D36</f>
        <v>M</v>
      </c>
      <c r="G24" s="23">
        <v>16.38</v>
      </c>
      <c r="H24" s="19" t="s">
        <v>8</v>
      </c>
      <c r="I24" s="19" t="str">
        <f t="shared" si="0"/>
        <v>15</v>
      </c>
      <c r="J24" s="20">
        <v>24.57</v>
      </c>
      <c r="K24" s="20">
        <f t="shared" si="1"/>
        <v>368.55</v>
      </c>
      <c r="L24" s="20">
        <f>RANK(K24,$K$10:$K$52,0)</f>
        <v>1</v>
      </c>
      <c r="M24" s="20">
        <v>0</v>
      </c>
      <c r="N24" s="20">
        <f>RANK(M24,$M$10:$M$52,0)</f>
        <v>31</v>
      </c>
      <c r="O24" s="20">
        <f>K24+M24</f>
        <v>368.55</v>
      </c>
      <c r="P24" s="20">
        <f>RANK(O24,$O$10:$O$52,0)</f>
        <v>15</v>
      </c>
      <c r="Q24" s="57" t="str">
        <f t="shared" si="3"/>
        <v>B</v>
      </c>
      <c r="R24" s="58" t="str">
        <f>'B COMP PILOT LIST'!C36</f>
        <v>081</v>
      </c>
      <c r="T24" s="12">
        <v>15</v>
      </c>
    </row>
    <row r="25" spans="1:20" ht="37.5" customHeight="1">
      <c r="A25" s="9"/>
      <c r="B25" s="55" t="s">
        <v>194</v>
      </c>
      <c r="C25" s="56" t="str">
        <f>'B COMP PILOT LIST'!C21</f>
        <v>040</v>
      </c>
      <c r="D25" s="46" t="str">
        <f>'B COMP PILOT LIST'!A21</f>
        <v>Andy</v>
      </c>
      <c r="E25" s="46" t="str">
        <f>'B COMP PILOT LIST'!B21</f>
        <v>McLoughlin</v>
      </c>
      <c r="F25" s="47" t="str">
        <f>'B COMP PILOT LIST'!D21</f>
        <v>M</v>
      </c>
      <c r="G25" s="23">
        <v>5.464</v>
      </c>
      <c r="H25" s="19" t="s">
        <v>9</v>
      </c>
      <c r="I25" s="19" t="str">
        <f t="shared" si="0"/>
        <v>17.5</v>
      </c>
      <c r="J25" s="20">
        <v>10.93</v>
      </c>
      <c r="K25" s="20">
        <f t="shared" si="1"/>
        <v>191.275</v>
      </c>
      <c r="L25" s="20">
        <f>RANK(K25,$K$10:$K$52,0)</f>
        <v>26</v>
      </c>
      <c r="M25" s="20">
        <v>170</v>
      </c>
      <c r="N25" s="20">
        <f>RANK(M25,$M$10:$M$52,0)</f>
        <v>14</v>
      </c>
      <c r="O25" s="20">
        <f t="shared" si="2"/>
        <v>361.275</v>
      </c>
      <c r="P25" s="20">
        <f>RANK(O25,$O$10:$O$52,0)</f>
        <v>16</v>
      </c>
      <c r="Q25" s="57" t="str">
        <f t="shared" si="3"/>
        <v>B</v>
      </c>
      <c r="R25" s="58" t="str">
        <f>'B COMP PILOT LIST'!C21</f>
        <v>040</v>
      </c>
      <c r="T25" s="12">
        <v>16</v>
      </c>
    </row>
    <row r="26" spans="1:20" ht="37.5" customHeight="1">
      <c r="A26" s="9"/>
      <c r="B26" s="55" t="s">
        <v>194</v>
      </c>
      <c r="C26" s="56" t="str">
        <f>'B COMP PILOT LIST'!C5</f>
        <v>013</v>
      </c>
      <c r="D26" s="46" t="str">
        <f>'B COMP PILOT LIST'!A5</f>
        <v>Richard</v>
      </c>
      <c r="E26" s="46" t="str">
        <f>'B COMP PILOT LIST'!B5</f>
        <v>Newman</v>
      </c>
      <c r="F26" s="47" t="str">
        <f>'B COMP PILOT LIST'!D5</f>
        <v>M</v>
      </c>
      <c r="G26" s="23">
        <v>7.267</v>
      </c>
      <c r="H26" s="19" t="s">
        <v>8</v>
      </c>
      <c r="I26" s="19" t="str">
        <f t="shared" si="0"/>
        <v>15</v>
      </c>
      <c r="J26" s="20">
        <v>10.9</v>
      </c>
      <c r="K26" s="20">
        <f t="shared" si="1"/>
        <v>163.5</v>
      </c>
      <c r="L26" s="20">
        <f>RANK(K26,$K$10:$K$52,0)</f>
        <v>30</v>
      </c>
      <c r="M26" s="20">
        <v>190</v>
      </c>
      <c r="N26" s="20">
        <f>RANK(M26,$M$10:$M$52,0)</f>
        <v>12</v>
      </c>
      <c r="O26" s="20">
        <f t="shared" si="2"/>
        <v>353.5</v>
      </c>
      <c r="P26" s="20">
        <f>RANK(O26,$O$10:$O$52,0)</f>
        <v>17</v>
      </c>
      <c r="Q26" s="57" t="str">
        <f t="shared" si="3"/>
        <v>B</v>
      </c>
      <c r="R26" s="58" t="str">
        <f>'B COMP PILOT LIST'!C5</f>
        <v>013</v>
      </c>
      <c r="T26" s="12">
        <v>17</v>
      </c>
    </row>
    <row r="27" spans="1:20" ht="37.5" customHeight="1">
      <c r="A27" s="9"/>
      <c r="B27" s="55" t="s">
        <v>194</v>
      </c>
      <c r="C27" s="56" t="str">
        <f>'B COMP PILOT LIST'!C24</f>
        <v>048</v>
      </c>
      <c r="D27" s="46" t="str">
        <f>'B COMP PILOT LIST'!A24</f>
        <v>Janice</v>
      </c>
      <c r="E27" s="46" t="str">
        <f>'B COMP PILOT LIST'!B24</f>
        <v>Little</v>
      </c>
      <c r="F27" s="47" t="str">
        <f>'B COMP PILOT LIST'!D24</f>
        <v>F</v>
      </c>
      <c r="G27" s="23">
        <v>14.15</v>
      </c>
      <c r="H27" s="19" t="s">
        <v>8</v>
      </c>
      <c r="I27" s="19" t="str">
        <f t="shared" si="0"/>
        <v>15</v>
      </c>
      <c r="J27" s="20">
        <v>21.23</v>
      </c>
      <c r="K27" s="20">
        <f t="shared" si="1"/>
        <v>318.45</v>
      </c>
      <c r="L27" s="20">
        <f>RANK(K27,$K$10:$K$52,0)</f>
        <v>7</v>
      </c>
      <c r="M27" s="20">
        <v>30</v>
      </c>
      <c r="N27" s="20">
        <f>RANK(M27,$M$10:$M$52,0)</f>
        <v>28</v>
      </c>
      <c r="O27" s="20">
        <f t="shared" si="2"/>
        <v>348.45</v>
      </c>
      <c r="P27" s="20">
        <f>RANK(O27,$O$10:$O$52,0)</f>
        <v>18</v>
      </c>
      <c r="Q27" s="57" t="str">
        <f t="shared" si="3"/>
        <v>B</v>
      </c>
      <c r="R27" s="58" t="str">
        <f>'B COMP PILOT LIST'!C24</f>
        <v>048</v>
      </c>
      <c r="T27" s="12">
        <v>18</v>
      </c>
    </row>
    <row r="28" spans="1:20" ht="37.5" customHeight="1">
      <c r="A28" s="9"/>
      <c r="B28" s="55" t="s">
        <v>194</v>
      </c>
      <c r="C28" s="56" t="str">
        <f>'B COMP PILOT LIST'!C19</f>
        <v>037</v>
      </c>
      <c r="D28" s="46" t="str">
        <f>'B COMP PILOT LIST'!A19</f>
        <v>Peter</v>
      </c>
      <c r="E28" s="46" t="str">
        <f>'B COMP PILOT LIST'!B19</f>
        <v>Wood</v>
      </c>
      <c r="F28" s="47" t="str">
        <f>'B COMP PILOT LIST'!D19</f>
        <v>M</v>
      </c>
      <c r="G28" s="23">
        <v>7.6</v>
      </c>
      <c r="H28" s="19" t="s">
        <v>8</v>
      </c>
      <c r="I28" s="19" t="str">
        <f t="shared" si="0"/>
        <v>15</v>
      </c>
      <c r="J28" s="20">
        <v>11.05</v>
      </c>
      <c r="K28" s="20">
        <f t="shared" si="1"/>
        <v>165.75</v>
      </c>
      <c r="L28" s="20">
        <f>RANK(K28,$K$10:$K$52,0)</f>
        <v>28</v>
      </c>
      <c r="M28" s="20">
        <v>180</v>
      </c>
      <c r="N28" s="20">
        <f>RANK(M28,$M$10:$M$52,0)</f>
        <v>13</v>
      </c>
      <c r="O28" s="20">
        <f t="shared" si="2"/>
        <v>345.75</v>
      </c>
      <c r="P28" s="20">
        <f>RANK(O28,$O$10:$O$52,0)</f>
        <v>19</v>
      </c>
      <c r="Q28" s="57" t="str">
        <f t="shared" si="3"/>
        <v>B</v>
      </c>
      <c r="R28" s="58" t="str">
        <f>'B COMP PILOT LIST'!C19</f>
        <v>037</v>
      </c>
      <c r="T28" s="12">
        <v>19</v>
      </c>
    </row>
    <row r="29" spans="1:20" ht="37.5" customHeight="1">
      <c r="A29" s="9"/>
      <c r="B29" s="55" t="s">
        <v>194</v>
      </c>
      <c r="C29" s="56" t="str">
        <f>'B COMP PILOT LIST'!C43</f>
        <v>096</v>
      </c>
      <c r="D29" s="46" t="str">
        <f>'B COMP PILOT LIST'!A43</f>
        <v>Clive</v>
      </c>
      <c r="E29" s="46" t="str">
        <f>'B COMP PILOT LIST'!B43</f>
        <v>Davis</v>
      </c>
      <c r="F29" s="47" t="str">
        <f>'B COMP PILOT LIST'!D43</f>
        <v>M</v>
      </c>
      <c r="G29" s="23">
        <v>11.32</v>
      </c>
      <c r="H29" s="19" t="s">
        <v>8</v>
      </c>
      <c r="I29" s="19" t="str">
        <f t="shared" si="0"/>
        <v>15</v>
      </c>
      <c r="J29" s="20">
        <v>16.98</v>
      </c>
      <c r="K29" s="20">
        <f t="shared" si="1"/>
        <v>254.70000000000002</v>
      </c>
      <c r="L29" s="20">
        <f>RANK(K29,$K$10:$K$52,0)</f>
        <v>20</v>
      </c>
      <c r="M29" s="20">
        <v>90</v>
      </c>
      <c r="N29" s="20">
        <f>RANK(M29,$M$10:$M$52,0)</f>
        <v>22</v>
      </c>
      <c r="O29" s="20">
        <f t="shared" si="2"/>
        <v>344.70000000000005</v>
      </c>
      <c r="P29" s="20">
        <f>RANK(O29,$O$10:$O$52,0)</f>
        <v>20</v>
      </c>
      <c r="Q29" s="57" t="str">
        <f t="shared" si="3"/>
        <v>B</v>
      </c>
      <c r="R29" s="58" t="str">
        <f>'B COMP PILOT LIST'!C43</f>
        <v>096</v>
      </c>
      <c r="T29" s="12">
        <v>20</v>
      </c>
    </row>
    <row r="30" spans="1:20" ht="37.5" customHeight="1">
      <c r="A30" s="9"/>
      <c r="B30" s="55" t="s">
        <v>194</v>
      </c>
      <c r="C30" s="56" t="str">
        <f>'B COMP PILOT LIST'!C20</f>
        <v>038</v>
      </c>
      <c r="D30" s="46" t="str">
        <f>'B COMP PILOT LIST'!A20</f>
        <v>Peter</v>
      </c>
      <c r="E30" s="46" t="str">
        <f>'B COMP PILOT LIST'!B20</f>
        <v>Cunningham</v>
      </c>
      <c r="F30" s="47" t="str">
        <f>'B COMP PILOT LIST'!D20</f>
        <v>M</v>
      </c>
      <c r="G30" s="23">
        <v>12.7</v>
      </c>
      <c r="H30" s="19" t="s">
        <v>8</v>
      </c>
      <c r="I30" s="19" t="str">
        <f t="shared" si="0"/>
        <v>15</v>
      </c>
      <c r="J30" s="20">
        <v>19.05</v>
      </c>
      <c r="K30" s="20">
        <f t="shared" si="1"/>
        <v>285.75</v>
      </c>
      <c r="L30" s="20">
        <f>RANK(K30,$K$10:$K$52,0)</f>
        <v>11</v>
      </c>
      <c r="M30" s="20">
        <v>50</v>
      </c>
      <c r="N30" s="20">
        <f>RANK(M30,$M$10:$M$52,0)</f>
        <v>26</v>
      </c>
      <c r="O30" s="20">
        <f t="shared" si="2"/>
        <v>335.75</v>
      </c>
      <c r="P30" s="20">
        <f>RANK(O30,$O$10:$O$52,0)</f>
        <v>21</v>
      </c>
      <c r="Q30" s="57" t="str">
        <f t="shared" si="3"/>
        <v>B</v>
      </c>
      <c r="R30" s="58" t="str">
        <f>'B COMP PILOT LIST'!C20</f>
        <v>038</v>
      </c>
      <c r="T30" s="12">
        <v>21</v>
      </c>
    </row>
    <row r="31" spans="1:20" ht="37.5" customHeight="1">
      <c r="A31" s="9"/>
      <c r="B31" s="55" t="s">
        <v>194</v>
      </c>
      <c r="C31" s="56" t="str">
        <f>'B COMP PILOT LIST'!C37</f>
        <v>087</v>
      </c>
      <c r="D31" s="46" t="str">
        <f>'B COMP PILOT LIST'!A37</f>
        <v>Martin</v>
      </c>
      <c r="E31" s="46" t="str">
        <f>'B COMP PILOT LIST'!B37</f>
        <v>Baxter</v>
      </c>
      <c r="F31" s="47" t="str">
        <f>'B COMP PILOT LIST'!D37</f>
        <v>M</v>
      </c>
      <c r="G31" s="23">
        <v>14.1</v>
      </c>
      <c r="H31" s="19" t="s">
        <v>8</v>
      </c>
      <c r="I31" s="19" t="str">
        <f t="shared" si="0"/>
        <v>15</v>
      </c>
      <c r="J31" s="20">
        <v>21.15</v>
      </c>
      <c r="K31" s="20">
        <f t="shared" si="1"/>
        <v>317.25</v>
      </c>
      <c r="L31" s="20">
        <f>RANK(K31,$K$10:$K$52,0)</f>
        <v>8</v>
      </c>
      <c r="M31" s="20">
        <v>10</v>
      </c>
      <c r="N31" s="20">
        <f>RANK(M31,$M$10:$M$52,0)</f>
        <v>30</v>
      </c>
      <c r="O31" s="20">
        <f t="shared" si="2"/>
        <v>327.25</v>
      </c>
      <c r="P31" s="20">
        <f>RANK(O31,$O$10:$O$52,0)</f>
        <v>22</v>
      </c>
      <c r="Q31" s="57" t="str">
        <f t="shared" si="3"/>
        <v>B</v>
      </c>
      <c r="R31" s="58" t="str">
        <f>'B COMP PILOT LIST'!C37</f>
        <v>087</v>
      </c>
      <c r="T31" s="12">
        <v>22</v>
      </c>
    </row>
    <row r="32" spans="1:20" ht="37.5" customHeight="1">
      <c r="A32" s="9"/>
      <c r="B32" s="55" t="s">
        <v>194</v>
      </c>
      <c r="C32" s="56" t="str">
        <f>'B COMP PILOT LIST'!C39</f>
        <v>089</v>
      </c>
      <c r="D32" s="46" t="str">
        <f>'B COMP PILOT LIST'!A39</f>
        <v>Anthony</v>
      </c>
      <c r="E32" s="46" t="str">
        <f>'B COMP PILOT LIST'!B39</f>
        <v>Eadington</v>
      </c>
      <c r="F32" s="47" t="str">
        <f>'B COMP PILOT LIST'!D39</f>
        <v>M</v>
      </c>
      <c r="G32" s="23">
        <v>11.46</v>
      </c>
      <c r="H32" s="19" t="s">
        <v>8</v>
      </c>
      <c r="I32" s="19" t="str">
        <f t="shared" si="0"/>
        <v>15</v>
      </c>
      <c r="J32" s="20">
        <v>17.19</v>
      </c>
      <c r="K32" s="20">
        <f t="shared" si="1"/>
        <v>257.85</v>
      </c>
      <c r="L32" s="20">
        <f>RANK(K32,$K$10:$K$52,0)</f>
        <v>18</v>
      </c>
      <c r="M32" s="20">
        <v>60</v>
      </c>
      <c r="N32" s="20">
        <f>RANK(M32,$M$10:$M$52,0)</f>
        <v>25</v>
      </c>
      <c r="O32" s="20">
        <f t="shared" si="2"/>
        <v>317.85</v>
      </c>
      <c r="P32" s="20">
        <f>RANK(O32,$O$10:$O$52,0)</f>
        <v>23</v>
      </c>
      <c r="Q32" s="57" t="str">
        <f t="shared" si="3"/>
        <v>B</v>
      </c>
      <c r="R32" s="58" t="str">
        <f>'B COMP PILOT LIST'!C39</f>
        <v>089</v>
      </c>
      <c r="T32" s="12">
        <v>23</v>
      </c>
    </row>
    <row r="33" spans="1:20" ht="37.5" customHeight="1">
      <c r="A33" s="9"/>
      <c r="B33" s="55" t="s">
        <v>194</v>
      </c>
      <c r="C33" s="56" t="str">
        <f>'B COMP PILOT LIST'!C15</f>
        <v>031</v>
      </c>
      <c r="D33" s="46" t="str">
        <f>'B COMP PILOT LIST'!A15</f>
        <v>Kay</v>
      </c>
      <c r="E33" s="46" t="str">
        <f>'B COMP PILOT LIST'!B15</f>
        <v>Myerscough</v>
      </c>
      <c r="F33" s="47" t="str">
        <f>'B COMP PILOT LIST'!D15</f>
        <v>F</v>
      </c>
      <c r="G33" s="23">
        <v>12.26</v>
      </c>
      <c r="H33" s="19" t="s">
        <v>8</v>
      </c>
      <c r="I33" s="19" t="str">
        <f t="shared" si="0"/>
        <v>15</v>
      </c>
      <c r="J33" s="20">
        <v>18.39</v>
      </c>
      <c r="K33" s="20">
        <f t="shared" si="1"/>
        <v>275.85</v>
      </c>
      <c r="L33" s="20">
        <f>RANK(K33,$K$10:$K$52,0)</f>
        <v>15</v>
      </c>
      <c r="M33" s="20">
        <v>40</v>
      </c>
      <c r="N33" s="20">
        <f>RANK(M33,$M$10:$M$52,0)</f>
        <v>27</v>
      </c>
      <c r="O33" s="20">
        <f t="shared" si="2"/>
        <v>315.85</v>
      </c>
      <c r="P33" s="20">
        <f>RANK(O33,$O$10:$O$52,0)</f>
        <v>24</v>
      </c>
      <c r="Q33" s="57" t="str">
        <f t="shared" si="3"/>
        <v>B</v>
      </c>
      <c r="R33" s="58" t="str">
        <f>'B COMP PILOT LIST'!C15</f>
        <v>031</v>
      </c>
      <c r="T33" s="12">
        <v>24</v>
      </c>
    </row>
    <row r="34" spans="1:20" ht="37.5" customHeight="1">
      <c r="A34" s="9"/>
      <c r="B34" s="55" t="s">
        <v>194</v>
      </c>
      <c r="C34" s="56" t="str">
        <f>'B COMP PILOT LIST'!C8</f>
        <v>017</v>
      </c>
      <c r="D34" s="46" t="str">
        <f>'B COMP PILOT LIST'!A8</f>
        <v>James</v>
      </c>
      <c r="E34" s="46" t="str">
        <f>'B COMP PILOT LIST'!B8</f>
        <v>Watson</v>
      </c>
      <c r="F34" s="47" t="str">
        <f>'B COMP PILOT LIST'!D8</f>
        <v>M</v>
      </c>
      <c r="G34" s="23"/>
      <c r="H34" s="19"/>
      <c r="I34" s="19" t="b">
        <f t="shared" si="0"/>
        <v>0</v>
      </c>
      <c r="J34" s="20"/>
      <c r="K34" s="20">
        <f t="shared" si="1"/>
        <v>0</v>
      </c>
      <c r="L34" s="20">
        <f>RANK(K34,$K$10:$K$52,0)</f>
        <v>33</v>
      </c>
      <c r="M34" s="20">
        <v>300</v>
      </c>
      <c r="N34" s="20">
        <f>RANK(M34,$M$10:$M$52,0)</f>
        <v>1</v>
      </c>
      <c r="O34" s="20">
        <f t="shared" si="2"/>
        <v>300</v>
      </c>
      <c r="P34" s="20">
        <f>RANK(O34,$O$10:$O$52,0)</f>
        <v>25</v>
      </c>
      <c r="Q34" s="57" t="str">
        <f t="shared" si="3"/>
        <v>B</v>
      </c>
      <c r="R34" s="58" t="str">
        <f>'B COMP PILOT LIST'!C8</f>
        <v>017</v>
      </c>
      <c r="T34" s="12">
        <v>25</v>
      </c>
    </row>
    <row r="35" spans="1:20" ht="37.5" customHeight="1">
      <c r="A35" s="9"/>
      <c r="B35" s="55" t="s">
        <v>194</v>
      </c>
      <c r="C35" s="56" t="str">
        <f>'B COMP PILOT LIST'!C30</f>
        <v>059</v>
      </c>
      <c r="D35" s="46" t="str">
        <f>'B COMP PILOT LIST'!A30</f>
        <v>Andy</v>
      </c>
      <c r="E35" s="46" t="str">
        <f>'B COMP PILOT LIST'!B30</f>
        <v>Archer</v>
      </c>
      <c r="F35" s="47" t="str">
        <f>'B COMP PILOT LIST'!D30</f>
        <v>M</v>
      </c>
      <c r="G35" s="23">
        <v>8.82</v>
      </c>
      <c r="H35" s="19" t="s">
        <v>8</v>
      </c>
      <c r="I35" s="19" t="str">
        <f t="shared" si="0"/>
        <v>15</v>
      </c>
      <c r="J35" s="20">
        <v>13.24</v>
      </c>
      <c r="K35" s="20">
        <f t="shared" si="1"/>
        <v>198.6</v>
      </c>
      <c r="L35" s="20">
        <f>RANK(K35,$K$10:$K$52,0)</f>
        <v>24</v>
      </c>
      <c r="M35" s="20">
        <v>100</v>
      </c>
      <c r="N35" s="20">
        <f>RANK(M35,$M$10:$M$52,0)</f>
        <v>21</v>
      </c>
      <c r="O35" s="20">
        <f t="shared" si="2"/>
        <v>298.6</v>
      </c>
      <c r="P35" s="20">
        <f>RANK(O35,$O$10:$O$52,0)</f>
        <v>26</v>
      </c>
      <c r="Q35" s="57" t="str">
        <f t="shared" si="3"/>
        <v>B</v>
      </c>
      <c r="R35" s="58" t="str">
        <f>'B COMP PILOT LIST'!C30</f>
        <v>059</v>
      </c>
      <c r="T35" s="12">
        <v>26</v>
      </c>
    </row>
    <row r="36" spans="1:20" ht="37.5" customHeight="1">
      <c r="A36" s="9"/>
      <c r="B36" s="55" t="s">
        <v>194</v>
      </c>
      <c r="C36" s="56" t="str">
        <f>'B COMP PILOT LIST'!C17</f>
        <v>035</v>
      </c>
      <c r="D36" s="46" t="str">
        <f>'B COMP PILOT LIST'!A17</f>
        <v>Alan</v>
      </c>
      <c r="E36" s="46" t="str">
        <f>'B COMP PILOT LIST'!B17</f>
        <v>Rutherford</v>
      </c>
      <c r="F36" s="47" t="str">
        <f>'B COMP PILOT LIST'!D17</f>
        <v>M</v>
      </c>
      <c r="G36" s="23">
        <v>11.73</v>
      </c>
      <c r="H36" s="19" t="s">
        <v>8</v>
      </c>
      <c r="I36" s="19" t="str">
        <f t="shared" si="0"/>
        <v>15</v>
      </c>
      <c r="J36" s="20">
        <v>17.59</v>
      </c>
      <c r="K36" s="20">
        <f t="shared" si="1"/>
        <v>263.85</v>
      </c>
      <c r="L36" s="20">
        <f>RANK(K36,$K$10:$K$52,0)</f>
        <v>17</v>
      </c>
      <c r="M36" s="20">
        <v>20</v>
      </c>
      <c r="N36" s="20">
        <f>RANK(M36,$M$10:$M$52,0)</f>
        <v>29</v>
      </c>
      <c r="O36" s="20">
        <f t="shared" si="2"/>
        <v>283.85</v>
      </c>
      <c r="P36" s="20">
        <f>RANK(O36,$O$10:$O$52,0)</f>
        <v>27</v>
      </c>
      <c r="Q36" s="57" t="str">
        <f t="shared" si="3"/>
        <v>B</v>
      </c>
      <c r="R36" s="58" t="str">
        <f>'B COMP PILOT LIST'!C17</f>
        <v>035</v>
      </c>
      <c r="T36" s="12">
        <v>27</v>
      </c>
    </row>
    <row r="37" spans="1:20" ht="37.5" customHeight="1">
      <c r="A37" s="9"/>
      <c r="B37" s="55" t="s">
        <v>194</v>
      </c>
      <c r="C37" s="56" t="str">
        <f>'B COMP PILOT LIST'!C33</f>
        <v>066</v>
      </c>
      <c r="D37" s="46" t="str">
        <f>'B COMP PILOT LIST'!A33</f>
        <v>David</v>
      </c>
      <c r="E37" s="46" t="str">
        <f>'B COMP PILOT LIST'!B33</f>
        <v>Horne</v>
      </c>
      <c r="F37" s="47" t="str">
        <f>'B COMP PILOT LIST'!D33</f>
        <v>M</v>
      </c>
      <c r="G37" s="23">
        <v>11.46</v>
      </c>
      <c r="H37" s="19" t="s">
        <v>8</v>
      </c>
      <c r="I37" s="19" t="str">
        <f t="shared" si="0"/>
        <v>15</v>
      </c>
      <c r="J37" s="20">
        <v>17.19</v>
      </c>
      <c r="K37" s="20">
        <f t="shared" si="1"/>
        <v>257.85</v>
      </c>
      <c r="L37" s="20">
        <f>RANK(K37,$K$10:$K$52,0)</f>
        <v>18</v>
      </c>
      <c r="M37" s="20">
        <v>0</v>
      </c>
      <c r="N37" s="20">
        <f>RANK(M37,$M$10:$M$52,0)</f>
        <v>31</v>
      </c>
      <c r="O37" s="20">
        <f t="shared" si="2"/>
        <v>257.85</v>
      </c>
      <c r="P37" s="20">
        <f>RANK(O37,$O$10:$O$52,0)</f>
        <v>28</v>
      </c>
      <c r="Q37" s="57" t="str">
        <f t="shared" si="3"/>
        <v>B</v>
      </c>
      <c r="R37" s="58" t="str">
        <f>'B COMP PILOT LIST'!C33</f>
        <v>066</v>
      </c>
      <c r="T37" s="12">
        <v>28</v>
      </c>
    </row>
    <row r="38" spans="1:20" ht="37.5" customHeight="1">
      <c r="A38" s="9"/>
      <c r="B38" s="55" t="s">
        <v>194</v>
      </c>
      <c r="C38" s="56" t="str">
        <f>'B COMP PILOT LIST'!C29</f>
        <v>058</v>
      </c>
      <c r="D38" s="46" t="str">
        <f>'B COMP PILOT LIST'!A29</f>
        <v> Nicholas</v>
      </c>
      <c r="E38" s="46" t="str">
        <f>'B COMP PILOT LIST'!B29</f>
        <v>Sams</v>
      </c>
      <c r="F38" s="47" t="str">
        <f>'B COMP PILOT LIST'!D29</f>
        <v>M</v>
      </c>
      <c r="G38" s="23">
        <v>7.6</v>
      </c>
      <c r="H38" s="19" t="s">
        <v>8</v>
      </c>
      <c r="I38" s="19" t="str">
        <f t="shared" si="0"/>
        <v>15</v>
      </c>
      <c r="J38" s="20">
        <v>11.5</v>
      </c>
      <c r="K38" s="20">
        <f t="shared" si="1"/>
        <v>172.5</v>
      </c>
      <c r="L38" s="20">
        <f>RANK(K38,$K$10:$K$52,0)</f>
        <v>27</v>
      </c>
      <c r="M38" s="20">
        <v>80</v>
      </c>
      <c r="N38" s="20">
        <f>RANK(M38,$M$10:$M$52,0)</f>
        <v>23</v>
      </c>
      <c r="O38" s="20">
        <f t="shared" si="2"/>
        <v>252.5</v>
      </c>
      <c r="P38" s="20">
        <f>RANK(O38,$O$10:$O$52,0)</f>
        <v>29</v>
      </c>
      <c r="Q38" s="57" t="str">
        <f t="shared" si="3"/>
        <v>B</v>
      </c>
      <c r="R38" s="58" t="str">
        <f>'B COMP PILOT LIST'!C29</f>
        <v>058</v>
      </c>
      <c r="T38" s="12">
        <v>29</v>
      </c>
    </row>
    <row r="39" spans="1:20" ht="37.5" customHeight="1">
      <c r="A39" s="9"/>
      <c r="B39" s="55" t="s">
        <v>194</v>
      </c>
      <c r="C39" s="56" t="str">
        <f>'B COMP PILOT LIST'!C27</f>
        <v>055</v>
      </c>
      <c r="D39" s="46" t="str">
        <f>'B COMP PILOT LIST'!A27</f>
        <v>Stuart</v>
      </c>
      <c r="E39" s="46" t="str">
        <f>'B COMP PILOT LIST'!B27</f>
        <v>Moorhouse</v>
      </c>
      <c r="F39" s="47" t="str">
        <f>'B COMP PILOT LIST'!D27</f>
        <v>M</v>
      </c>
      <c r="G39" s="23">
        <v>6.341</v>
      </c>
      <c r="H39" s="19" t="s">
        <v>8</v>
      </c>
      <c r="I39" s="19" t="str">
        <f t="shared" si="0"/>
        <v>15</v>
      </c>
      <c r="J39" s="20">
        <v>9.512</v>
      </c>
      <c r="K39" s="20">
        <f t="shared" si="1"/>
        <v>142.68</v>
      </c>
      <c r="L39" s="20">
        <f>RANK(K39,$K$10:$K$52,0)</f>
        <v>31</v>
      </c>
      <c r="M39" s="20">
        <v>70</v>
      </c>
      <c r="N39" s="20">
        <f>RANK(M39,$M$10:$M$52,0)</f>
        <v>24</v>
      </c>
      <c r="O39" s="20">
        <f t="shared" si="2"/>
        <v>212.68</v>
      </c>
      <c r="P39" s="20">
        <f>RANK(O39,$O$10:$O$52,0)</f>
        <v>30</v>
      </c>
      <c r="Q39" s="57" t="str">
        <f t="shared" si="3"/>
        <v>B</v>
      </c>
      <c r="R39" s="58" t="str">
        <f>'B COMP PILOT LIST'!C27</f>
        <v>055</v>
      </c>
      <c r="T39" s="12">
        <v>30</v>
      </c>
    </row>
    <row r="40" spans="1:20" ht="37.5" customHeight="1">
      <c r="A40" s="9"/>
      <c r="B40" s="55" t="s">
        <v>194</v>
      </c>
      <c r="C40" s="56" t="str">
        <f>'B COMP PILOT LIST'!C16</f>
        <v>034</v>
      </c>
      <c r="D40" s="46" t="str">
        <f>'B COMP PILOT LIST'!A16</f>
        <v>Lance</v>
      </c>
      <c r="E40" s="46" t="str">
        <f>'B COMP PILOT LIST'!B16</f>
        <v>Greenhalgh</v>
      </c>
      <c r="F40" s="47" t="str">
        <f>'B COMP PILOT LIST'!D16</f>
        <v>M</v>
      </c>
      <c r="G40" s="23">
        <v>8.682</v>
      </c>
      <c r="H40" s="19" t="s">
        <v>8</v>
      </c>
      <c r="I40" s="19" t="str">
        <f t="shared" si="0"/>
        <v>15</v>
      </c>
      <c r="J40" s="20">
        <v>13.02</v>
      </c>
      <c r="K40" s="20">
        <f t="shared" si="1"/>
        <v>195.29999999999998</v>
      </c>
      <c r="L40" s="20">
        <f>RANK(K40,$K$10:$K$52,0)</f>
        <v>25</v>
      </c>
      <c r="M40" s="20">
        <v>0</v>
      </c>
      <c r="N40" s="20">
        <f>RANK(M40,$M$10:$M$52,0)</f>
        <v>31</v>
      </c>
      <c r="O40" s="20">
        <f t="shared" si="2"/>
        <v>195.29999999999998</v>
      </c>
      <c r="P40" s="20">
        <f>RANK(O40,$O$10:$O$52,0)</f>
        <v>31</v>
      </c>
      <c r="Q40" s="57" t="str">
        <f t="shared" si="3"/>
        <v>B</v>
      </c>
      <c r="R40" s="58" t="str">
        <f>'B COMP PILOT LIST'!C16</f>
        <v>034</v>
      </c>
      <c r="T40" s="12">
        <v>31</v>
      </c>
    </row>
    <row r="41" spans="1:20" ht="37.5" customHeight="1">
      <c r="A41" s="9"/>
      <c r="B41" s="55" t="s">
        <v>194</v>
      </c>
      <c r="C41" s="56" t="str">
        <f>'B COMP PILOT LIST'!C14</f>
        <v>030</v>
      </c>
      <c r="D41" s="46" t="str">
        <f>'B COMP PILOT LIST'!A14</f>
        <v>Kate</v>
      </c>
      <c r="E41" s="46" t="str">
        <f>'B COMP PILOT LIST'!B14</f>
        <v>Rawlinson</v>
      </c>
      <c r="F41" s="47" t="str">
        <f>'B COMP PILOT LIST'!D14</f>
        <v>F</v>
      </c>
      <c r="G41" s="23">
        <v>7.329</v>
      </c>
      <c r="H41" s="19" t="s">
        <v>8</v>
      </c>
      <c r="I41" s="19" t="str">
        <f t="shared" si="0"/>
        <v>15</v>
      </c>
      <c r="J41" s="20">
        <v>10.99</v>
      </c>
      <c r="K41" s="20">
        <f t="shared" si="1"/>
        <v>164.85</v>
      </c>
      <c r="L41" s="20">
        <f>RANK(K41,$K$10:$K$52,0)</f>
        <v>29</v>
      </c>
      <c r="M41" s="20">
        <v>0</v>
      </c>
      <c r="N41" s="20">
        <f>RANK(M41,$M$10:$M$52,0)</f>
        <v>31</v>
      </c>
      <c r="O41" s="20">
        <f t="shared" si="2"/>
        <v>164.85</v>
      </c>
      <c r="P41" s="20">
        <f>RANK(O41,$O$10:$O$52,0)</f>
        <v>32</v>
      </c>
      <c r="Q41" s="57" t="str">
        <f t="shared" si="3"/>
        <v>B</v>
      </c>
      <c r="R41" s="58" t="str">
        <f>'B COMP PILOT LIST'!C14</f>
        <v>030</v>
      </c>
      <c r="T41" s="12">
        <v>32</v>
      </c>
    </row>
    <row r="42" spans="1:20" ht="37.5" customHeight="1">
      <c r="A42" s="9"/>
      <c r="B42" s="55" t="s">
        <v>194</v>
      </c>
      <c r="C42" s="56" t="str">
        <f>'B COMP PILOT LIST'!C18</f>
        <v>036</v>
      </c>
      <c r="D42" s="46" t="str">
        <f>'B COMP PILOT LIST'!A18</f>
        <v>Derek</v>
      </c>
      <c r="E42" s="46" t="str">
        <f>'B COMP PILOT LIST'!B18</f>
        <v>Fowler</v>
      </c>
      <c r="F42" s="47" t="str">
        <f>'B COMP PILOT LIST'!D18</f>
        <v>M</v>
      </c>
      <c r="G42" s="23">
        <v>0</v>
      </c>
      <c r="H42" s="19"/>
      <c r="I42" s="19" t="b">
        <f aca="true" t="shared" si="4" ref="I42:I52">IF(H42="3 Turnpoint","15",IF(H42="Flat Triangle","17.5",IF(H42="FAI Triangle","20")))</f>
        <v>0</v>
      </c>
      <c r="J42" s="20"/>
      <c r="K42" s="20">
        <f aca="true" t="shared" si="5" ref="K42:K52">I42*J42</f>
        <v>0</v>
      </c>
      <c r="L42" s="20">
        <f>RANK(K42,$K$10:$K$52,0)</f>
        <v>33</v>
      </c>
      <c r="M42" s="20">
        <v>160</v>
      </c>
      <c r="N42" s="20">
        <f>RANK(M42,$M$10:$M$52,0)</f>
        <v>15</v>
      </c>
      <c r="O42" s="20">
        <f t="shared" si="2"/>
        <v>160</v>
      </c>
      <c r="P42" s="20">
        <f>RANK(O42,$O$10:$O$52,0)</f>
        <v>33</v>
      </c>
      <c r="Q42" s="57" t="str">
        <f aca="true" t="shared" si="6" ref="Q42:Q52">B42</f>
        <v>B</v>
      </c>
      <c r="R42" s="58" t="str">
        <f>'B COMP PILOT LIST'!C18</f>
        <v>036</v>
      </c>
      <c r="T42" s="12">
        <v>33</v>
      </c>
    </row>
    <row r="43" spans="1:20" ht="37.5" customHeight="1">
      <c r="A43" s="9"/>
      <c r="B43" s="55" t="s">
        <v>194</v>
      </c>
      <c r="C43" s="56" t="str">
        <f>'B COMP PILOT LIST'!C44</f>
        <v>097</v>
      </c>
      <c r="D43" s="46" t="str">
        <f>'B COMP PILOT LIST'!A44</f>
        <v>Paul</v>
      </c>
      <c r="E43" s="46" t="str">
        <f>'B COMP PILOT LIST'!B44</f>
        <v>Clarke</v>
      </c>
      <c r="F43" s="47" t="str">
        <f>'B COMP PILOT LIST'!D44</f>
        <v>M</v>
      </c>
      <c r="G43" s="23">
        <v>0</v>
      </c>
      <c r="H43" s="19"/>
      <c r="I43" s="19" t="b">
        <f t="shared" si="4"/>
        <v>0</v>
      </c>
      <c r="J43" s="20"/>
      <c r="K43" s="20">
        <f t="shared" si="5"/>
        <v>0</v>
      </c>
      <c r="L43" s="20">
        <f>RANK(K43,$K$10:$K$52,0)</f>
        <v>33</v>
      </c>
      <c r="M43" s="20">
        <v>150</v>
      </c>
      <c r="N43" s="20">
        <f>RANK(M43,$M$10:$M$52,0)</f>
        <v>16</v>
      </c>
      <c r="O43" s="20">
        <f t="shared" si="2"/>
        <v>150</v>
      </c>
      <c r="P43" s="20">
        <f>RANK(O43,$O$10:$O$52,0)</f>
        <v>34</v>
      </c>
      <c r="Q43" s="57" t="str">
        <f t="shared" si="6"/>
        <v>B</v>
      </c>
      <c r="R43" s="58" t="str">
        <f>'B COMP PILOT LIST'!C44</f>
        <v>097</v>
      </c>
      <c r="T43" s="12">
        <v>34</v>
      </c>
    </row>
    <row r="44" spans="1:20" ht="37.5" customHeight="1">
      <c r="A44" s="9"/>
      <c r="B44" s="55" t="s">
        <v>194</v>
      </c>
      <c r="C44" s="56" t="str">
        <f>'B COMP PILOT LIST'!C23</f>
        <v>046</v>
      </c>
      <c r="D44" s="46" t="str">
        <f>'B COMP PILOT LIST'!A23</f>
        <v>Andy</v>
      </c>
      <c r="E44" s="46" t="str">
        <f>'B COMP PILOT LIST'!B23</f>
        <v>Taylor</v>
      </c>
      <c r="F44" s="47" t="str">
        <f>'B COMP PILOT LIST'!D23</f>
        <v>M</v>
      </c>
      <c r="G44" s="23">
        <v>3.81</v>
      </c>
      <c r="H44" s="19" t="s">
        <v>8</v>
      </c>
      <c r="I44" s="19" t="str">
        <f t="shared" si="4"/>
        <v>15</v>
      </c>
      <c r="J44" s="20">
        <v>5.71</v>
      </c>
      <c r="K44" s="20">
        <f t="shared" si="5"/>
        <v>85.65</v>
      </c>
      <c r="L44" s="20">
        <f>RANK(K44,$K$10:$K$52,0)</f>
        <v>32</v>
      </c>
      <c r="M44" s="20">
        <v>0</v>
      </c>
      <c r="N44" s="20">
        <f>RANK(M44,$M$10:$M$52,0)</f>
        <v>31</v>
      </c>
      <c r="O44" s="20">
        <f t="shared" si="2"/>
        <v>85.65</v>
      </c>
      <c r="P44" s="20">
        <f>RANK(O44,$O$10:$O$52,0)</f>
        <v>35</v>
      </c>
      <c r="Q44" s="57" t="str">
        <f t="shared" si="6"/>
        <v>B</v>
      </c>
      <c r="R44" s="58" t="str">
        <f>'B COMP PILOT LIST'!C23</f>
        <v>046</v>
      </c>
      <c r="T44" s="12">
        <v>35</v>
      </c>
    </row>
    <row r="45" spans="1:20" ht="37.5" customHeight="1">
      <c r="A45" s="9"/>
      <c r="B45" s="55" t="s">
        <v>194</v>
      </c>
      <c r="C45" s="56" t="str">
        <f>'B COMP PILOT LIST'!C4</f>
        <v>011</v>
      </c>
      <c r="D45" s="46" t="str">
        <f>'B COMP PILOT LIST'!A4</f>
        <v>Colin</v>
      </c>
      <c r="E45" s="46" t="str">
        <f>'B COMP PILOT LIST'!B4</f>
        <v>McCloskey</v>
      </c>
      <c r="F45" s="47" t="str">
        <f>'B COMP PILOT LIST'!D4</f>
        <v>M</v>
      </c>
      <c r="G45" s="23"/>
      <c r="H45" s="19"/>
      <c r="I45" s="19" t="b">
        <f t="shared" si="4"/>
        <v>0</v>
      </c>
      <c r="J45" s="20"/>
      <c r="K45" s="20">
        <f t="shared" si="5"/>
        <v>0</v>
      </c>
      <c r="L45" s="20">
        <f>RANK(K45,$K$10:$K$52,0)</f>
        <v>33</v>
      </c>
      <c r="M45" s="20">
        <v>0</v>
      </c>
      <c r="N45" s="20">
        <f>RANK(M45,$M$10:$M$52,0)</f>
        <v>31</v>
      </c>
      <c r="O45" s="20">
        <f t="shared" si="2"/>
        <v>0</v>
      </c>
      <c r="P45" s="20">
        <f>RANK(O45,$O$10:$O$52,0)</f>
        <v>36</v>
      </c>
      <c r="Q45" s="57" t="str">
        <f t="shared" si="6"/>
        <v>B</v>
      </c>
      <c r="R45" s="58" t="str">
        <f>'B COMP PILOT LIST'!C4</f>
        <v>011</v>
      </c>
      <c r="T45" s="12">
        <v>43</v>
      </c>
    </row>
    <row r="46" spans="1:20" ht="37.5" customHeight="1">
      <c r="A46" s="9"/>
      <c r="B46" s="55" t="s">
        <v>194</v>
      </c>
      <c r="C46" s="56" t="str">
        <f>'B COMP PILOT LIST'!C7</f>
        <v>016</v>
      </c>
      <c r="D46" s="46" t="str">
        <f>'B COMP PILOT LIST'!A7</f>
        <v>Paul</v>
      </c>
      <c r="E46" s="46" t="str">
        <f>'B COMP PILOT LIST'!B7</f>
        <v>Taylor</v>
      </c>
      <c r="F46" s="47" t="str">
        <f>'B COMP PILOT LIST'!D7</f>
        <v>M</v>
      </c>
      <c r="G46" s="23"/>
      <c r="H46" s="19"/>
      <c r="I46" s="19" t="b">
        <f t="shared" si="4"/>
        <v>0</v>
      </c>
      <c r="J46" s="20"/>
      <c r="K46" s="20">
        <f t="shared" si="5"/>
        <v>0</v>
      </c>
      <c r="L46" s="20">
        <f>RANK(K46,$K$10:$K$52,0)</f>
        <v>33</v>
      </c>
      <c r="M46" s="20">
        <v>0</v>
      </c>
      <c r="N46" s="20">
        <f>RANK(M46,$M$10:$M$52,0)</f>
        <v>31</v>
      </c>
      <c r="O46" s="20">
        <f t="shared" si="2"/>
        <v>0</v>
      </c>
      <c r="P46" s="20">
        <f>RANK(O46,$O$10:$O$52,0)</f>
        <v>36</v>
      </c>
      <c r="Q46" s="57" t="str">
        <f t="shared" si="6"/>
        <v>B</v>
      </c>
      <c r="R46" s="58" t="str">
        <f>'B COMP PILOT LIST'!C7</f>
        <v>016</v>
      </c>
      <c r="T46" s="12">
        <v>44</v>
      </c>
    </row>
    <row r="47" spans="1:20" ht="37.5" customHeight="1">
      <c r="A47" s="9"/>
      <c r="B47" s="55" t="s">
        <v>194</v>
      </c>
      <c r="C47" s="56" t="str">
        <f>'B COMP PILOT LIST'!C9</f>
        <v>021</v>
      </c>
      <c r="D47" s="46" t="str">
        <f>'B COMP PILOT LIST'!A9</f>
        <v>Sasha</v>
      </c>
      <c r="E47" s="46" t="str">
        <f>'B COMP PILOT LIST'!B9</f>
        <v>Swpulrna</v>
      </c>
      <c r="F47" s="47" t="str">
        <f>'B COMP PILOT LIST'!D9</f>
        <v>F</v>
      </c>
      <c r="G47" s="23"/>
      <c r="H47" s="19"/>
      <c r="I47" s="19" t="b">
        <f t="shared" si="4"/>
        <v>0</v>
      </c>
      <c r="J47" s="20"/>
      <c r="K47" s="20">
        <f t="shared" si="5"/>
        <v>0</v>
      </c>
      <c r="L47" s="20">
        <f>RANK(K47,$K$10:$K$52,0)</f>
        <v>33</v>
      </c>
      <c r="M47" s="20">
        <v>0</v>
      </c>
      <c r="N47" s="20">
        <f>RANK(M47,$M$10:$M$52,0)</f>
        <v>31</v>
      </c>
      <c r="O47" s="20">
        <f t="shared" si="2"/>
        <v>0</v>
      </c>
      <c r="P47" s="20">
        <f>RANK(O47,$O$10:$O$52,0)</f>
        <v>36</v>
      </c>
      <c r="Q47" s="57" t="str">
        <f t="shared" si="6"/>
        <v>B</v>
      </c>
      <c r="R47" s="58" t="str">
        <f>'B COMP PILOT LIST'!C9</f>
        <v>021</v>
      </c>
      <c r="T47" s="12">
        <v>45</v>
      </c>
    </row>
    <row r="48" spans="1:20" ht="37.5" customHeight="1">
      <c r="A48" s="9"/>
      <c r="B48" s="55" t="s">
        <v>194</v>
      </c>
      <c r="C48" s="56" t="str">
        <f>'B COMP PILOT LIST'!C13</f>
        <v>029</v>
      </c>
      <c r="D48" s="46" t="str">
        <f>'B COMP PILOT LIST'!A13</f>
        <v>Andrew</v>
      </c>
      <c r="E48" s="46" t="str">
        <f>'B COMP PILOT LIST'!B13</f>
        <v>Maltby</v>
      </c>
      <c r="F48" s="47" t="str">
        <f>'B COMP PILOT LIST'!D13</f>
        <v>M</v>
      </c>
      <c r="G48" s="23"/>
      <c r="H48" s="19"/>
      <c r="I48" s="19" t="b">
        <f t="shared" si="4"/>
        <v>0</v>
      </c>
      <c r="J48" s="20"/>
      <c r="K48" s="20">
        <f t="shared" si="5"/>
        <v>0</v>
      </c>
      <c r="L48" s="20">
        <f>RANK(K48,$K$10:$K$52,0)</f>
        <v>33</v>
      </c>
      <c r="M48" s="20">
        <v>0</v>
      </c>
      <c r="N48" s="20">
        <f>RANK(M48,$M$10:$M$52,0)</f>
        <v>31</v>
      </c>
      <c r="O48" s="20">
        <f t="shared" si="2"/>
        <v>0</v>
      </c>
      <c r="P48" s="20">
        <f>RANK(O48,$O$10:$O$52,0)</f>
        <v>36</v>
      </c>
      <c r="Q48" s="57" t="str">
        <f t="shared" si="6"/>
        <v>B</v>
      </c>
      <c r="R48" s="58" t="str">
        <f>'B COMP PILOT LIST'!C13</f>
        <v>029</v>
      </c>
      <c r="T48" s="12">
        <v>46</v>
      </c>
    </row>
    <row r="49" spans="1:20" ht="37.5" customHeight="1">
      <c r="A49" s="9"/>
      <c r="B49" s="55" t="s">
        <v>194</v>
      </c>
      <c r="C49" s="56" t="str">
        <f>'B COMP PILOT LIST'!C22</f>
        <v>045</v>
      </c>
      <c r="D49" s="46" t="str">
        <f>'B COMP PILOT LIST'!A22</f>
        <v>Neil</v>
      </c>
      <c r="E49" s="46" t="str">
        <f>'B COMP PILOT LIST'!B22</f>
        <v>Furmidee</v>
      </c>
      <c r="F49" s="47" t="str">
        <f>'B COMP PILOT LIST'!D22</f>
        <v>M</v>
      </c>
      <c r="G49" s="23"/>
      <c r="H49" s="19"/>
      <c r="I49" s="19" t="b">
        <f t="shared" si="4"/>
        <v>0</v>
      </c>
      <c r="J49" s="20"/>
      <c r="K49" s="20">
        <f t="shared" si="5"/>
        <v>0</v>
      </c>
      <c r="L49" s="20">
        <f>RANK(K49,$K$10:$K$52,0)</f>
        <v>33</v>
      </c>
      <c r="M49" s="20">
        <v>0</v>
      </c>
      <c r="N49" s="20">
        <f>RANK(M49,$M$10:$M$52,0)</f>
        <v>31</v>
      </c>
      <c r="O49" s="20">
        <f t="shared" si="2"/>
        <v>0</v>
      </c>
      <c r="P49" s="20">
        <f>RANK(O49,$O$10:$O$52,0)</f>
        <v>36</v>
      </c>
      <c r="Q49" s="57" t="str">
        <f t="shared" si="6"/>
        <v>B</v>
      </c>
      <c r="R49" s="58" t="str">
        <f>'B COMP PILOT LIST'!C22</f>
        <v>045</v>
      </c>
      <c r="T49" s="12">
        <v>47</v>
      </c>
    </row>
    <row r="50" spans="1:20" ht="37.5" customHeight="1">
      <c r="A50" s="9"/>
      <c r="B50" s="55" t="s">
        <v>194</v>
      </c>
      <c r="C50" s="56" t="str">
        <f>'B COMP PILOT LIST'!C31</f>
        <v>061</v>
      </c>
      <c r="D50" s="46" t="str">
        <f>'B COMP PILOT LIST'!A31</f>
        <v>Jeremy</v>
      </c>
      <c r="E50" s="46" t="str">
        <f>'B COMP PILOT LIST'!B31</f>
        <v>Smith</v>
      </c>
      <c r="F50" s="47" t="str">
        <f>'B COMP PILOT LIST'!D31</f>
        <v>M</v>
      </c>
      <c r="G50" s="23"/>
      <c r="H50" s="19"/>
      <c r="I50" s="19" t="b">
        <f t="shared" si="4"/>
        <v>0</v>
      </c>
      <c r="J50" s="20"/>
      <c r="K50" s="20">
        <f t="shared" si="5"/>
        <v>0</v>
      </c>
      <c r="L50" s="20">
        <f>RANK(K50,$K$10:$K$52,0)</f>
        <v>33</v>
      </c>
      <c r="M50" s="20">
        <v>0</v>
      </c>
      <c r="N50" s="20">
        <f>RANK(M50,$M$10:$M$52,0)</f>
        <v>31</v>
      </c>
      <c r="O50" s="20">
        <f t="shared" si="2"/>
        <v>0</v>
      </c>
      <c r="P50" s="20">
        <f>RANK(O50,$O$10:$O$52,0)</f>
        <v>36</v>
      </c>
      <c r="Q50" s="57" t="str">
        <f t="shared" si="6"/>
        <v>B</v>
      </c>
      <c r="R50" s="58" t="str">
        <f>'B COMP PILOT LIST'!C31</f>
        <v>061</v>
      </c>
      <c r="T50" s="12">
        <v>48</v>
      </c>
    </row>
    <row r="51" spans="1:20" ht="37.5" customHeight="1">
      <c r="A51" s="9"/>
      <c r="B51" s="55" t="s">
        <v>194</v>
      </c>
      <c r="C51" s="56" t="str">
        <f>'B COMP PILOT LIST'!C32</f>
        <v>062</v>
      </c>
      <c r="D51" s="46" t="str">
        <f>'B COMP PILOT LIST'!A32</f>
        <v>Matt</v>
      </c>
      <c r="E51" s="46" t="str">
        <f>'B COMP PILOT LIST'!B32</f>
        <v>Carpenter</v>
      </c>
      <c r="F51" s="47" t="str">
        <f>'B COMP PILOT LIST'!D32</f>
        <v>M</v>
      </c>
      <c r="G51" s="23"/>
      <c r="H51" s="19"/>
      <c r="I51" s="19" t="b">
        <f t="shared" si="4"/>
        <v>0</v>
      </c>
      <c r="J51" s="20"/>
      <c r="K51" s="20">
        <f t="shared" si="5"/>
        <v>0</v>
      </c>
      <c r="L51" s="20">
        <f>RANK(K51,$K$10:$K$52,0)</f>
        <v>33</v>
      </c>
      <c r="M51" s="20">
        <v>0</v>
      </c>
      <c r="N51" s="20">
        <f>RANK(M51,$M$10:$M$52,0)</f>
        <v>31</v>
      </c>
      <c r="O51" s="20">
        <f t="shared" si="2"/>
        <v>0</v>
      </c>
      <c r="P51" s="20">
        <f>RANK(O51,$O$10:$O$52,0)</f>
        <v>36</v>
      </c>
      <c r="Q51" s="57" t="str">
        <f t="shared" si="6"/>
        <v>B</v>
      </c>
      <c r="R51" s="58" t="str">
        <f>'B COMP PILOT LIST'!C32</f>
        <v>062</v>
      </c>
      <c r="T51" s="12">
        <v>49</v>
      </c>
    </row>
    <row r="52" spans="1:20" ht="37.5" customHeight="1" thickBot="1">
      <c r="A52" s="9"/>
      <c r="B52" s="59" t="s">
        <v>194</v>
      </c>
      <c r="C52" s="56" t="str">
        <f>'B COMP PILOT LIST'!C41</f>
        <v>091</v>
      </c>
      <c r="D52" s="46" t="str">
        <f>'B COMP PILOT LIST'!A41</f>
        <v>Steve</v>
      </c>
      <c r="E52" s="46" t="str">
        <f>'B COMP PILOT LIST'!B41</f>
        <v>Kitchen</v>
      </c>
      <c r="F52" s="47" t="str">
        <f>'B COMP PILOT LIST'!D41</f>
        <v>M</v>
      </c>
      <c r="G52" s="63"/>
      <c r="H52" s="22"/>
      <c r="I52" s="22" t="b">
        <f t="shared" si="4"/>
        <v>0</v>
      </c>
      <c r="J52" s="21"/>
      <c r="K52" s="21">
        <f t="shared" si="5"/>
        <v>0</v>
      </c>
      <c r="L52" s="21">
        <f>RANK(K52,$K$10:$K$52,0)</f>
        <v>33</v>
      </c>
      <c r="M52" s="21">
        <v>0</v>
      </c>
      <c r="N52" s="20">
        <f>RANK(M52,$M$10:$M$52,0)</f>
        <v>31</v>
      </c>
      <c r="O52" s="20">
        <f t="shared" si="2"/>
        <v>0</v>
      </c>
      <c r="P52" s="20">
        <f>RANK(O52,$O$10:$O$52,0)</f>
        <v>36</v>
      </c>
      <c r="Q52" s="60" t="str">
        <f t="shared" si="6"/>
        <v>B</v>
      </c>
      <c r="R52" s="58" t="str">
        <f>'B COMP PILOT LIST'!C41</f>
        <v>091</v>
      </c>
      <c r="T52" s="12">
        <v>50</v>
      </c>
    </row>
    <row r="53" ht="9" customHeight="1"/>
  </sheetData>
  <mergeCells count="2">
    <mergeCell ref="C3:R3"/>
    <mergeCell ref="B1:F1"/>
  </mergeCells>
  <dataValidations count="1">
    <dataValidation type="list" allowBlank="1" showInputMessage="1" showErrorMessage="1" sqref="H10:H52">
      <formula1>$W$10:$W$12</formula1>
    </dataValidation>
  </dataValidations>
  <printOptions horizontalCentered="1"/>
  <pageMargins left="0.35433070866141736" right="0.1968503937007874" top="0.7086614173228347" bottom="0.4724409448818898" header="0.4724409448818898" footer="0.6692913385826772"/>
  <pageSetup fitToHeight="1" fitToWidth="1" horizontalDpi="300" verticalDpi="300" orientation="portrait" paperSize="9" scale="25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50" sqref="B50"/>
    </sheetView>
  </sheetViews>
  <sheetFormatPr defaultColWidth="9.140625" defaultRowHeight="12.75"/>
  <cols>
    <col min="1" max="2" width="16.140625" style="0" customWidth="1"/>
    <col min="3" max="3" width="14.7109375" style="95" customWidth="1"/>
    <col min="4" max="4" width="14.7109375" style="0" customWidth="1"/>
  </cols>
  <sheetData>
    <row r="1" spans="1:5" ht="12.75">
      <c r="A1" s="64" t="s">
        <v>244</v>
      </c>
      <c r="B1" s="65" t="s">
        <v>12</v>
      </c>
      <c r="C1" s="93" t="s">
        <v>245</v>
      </c>
      <c r="D1" s="65" t="s">
        <v>243</v>
      </c>
      <c r="E1" s="66"/>
    </row>
    <row r="2" spans="1:5" ht="19.5" customHeight="1">
      <c r="A2" s="67" t="s">
        <v>14</v>
      </c>
      <c r="B2" s="68" t="s">
        <v>15</v>
      </c>
      <c r="C2" s="94" t="s">
        <v>89</v>
      </c>
      <c r="D2" s="68" t="s">
        <v>86</v>
      </c>
      <c r="E2">
        <v>1</v>
      </c>
    </row>
    <row r="3" spans="1:5" ht="19.5" customHeight="1">
      <c r="A3" s="67" t="s">
        <v>16</v>
      </c>
      <c r="B3" s="68" t="s">
        <v>17</v>
      </c>
      <c r="C3" s="94" t="s">
        <v>90</v>
      </c>
      <c r="D3" s="68" t="s">
        <v>87</v>
      </c>
      <c r="E3" s="69">
        <v>2</v>
      </c>
    </row>
    <row r="4" spans="1:5" ht="19.5" customHeight="1">
      <c r="A4" s="67" t="s">
        <v>18</v>
      </c>
      <c r="B4" s="68" t="s">
        <v>17</v>
      </c>
      <c r="C4" s="94" t="s">
        <v>91</v>
      </c>
      <c r="D4" s="68" t="s">
        <v>86</v>
      </c>
      <c r="E4">
        <v>3</v>
      </c>
    </row>
    <row r="5" spans="1:5" ht="19.5" customHeight="1">
      <c r="A5" s="67" t="s">
        <v>19</v>
      </c>
      <c r="B5" s="68" t="s">
        <v>20</v>
      </c>
      <c r="C5" s="94" t="s">
        <v>92</v>
      </c>
      <c r="D5" s="68" t="s">
        <v>86</v>
      </c>
      <c r="E5" s="69">
        <v>4</v>
      </c>
    </row>
    <row r="6" spans="1:5" ht="19.5" customHeight="1">
      <c r="A6" s="67" t="s">
        <v>21</v>
      </c>
      <c r="B6" s="68" t="s">
        <v>22</v>
      </c>
      <c r="C6" s="94" t="s">
        <v>93</v>
      </c>
      <c r="D6" s="68" t="s">
        <v>86</v>
      </c>
      <c r="E6">
        <v>5</v>
      </c>
    </row>
    <row r="7" spans="1:5" ht="19.5" customHeight="1">
      <c r="A7" s="67" t="s">
        <v>23</v>
      </c>
      <c r="B7" s="68" t="s">
        <v>24</v>
      </c>
      <c r="C7" s="94" t="s">
        <v>94</v>
      </c>
      <c r="D7" s="68" t="s">
        <v>86</v>
      </c>
      <c r="E7" s="69">
        <v>6</v>
      </c>
    </row>
    <row r="8" spans="1:5" ht="19.5" customHeight="1">
      <c r="A8" s="67" t="s">
        <v>25</v>
      </c>
      <c r="B8" s="68" t="s">
        <v>26</v>
      </c>
      <c r="C8" s="94" t="s">
        <v>95</v>
      </c>
      <c r="D8" s="68" t="s">
        <v>86</v>
      </c>
      <c r="E8">
        <v>7</v>
      </c>
    </row>
    <row r="9" spans="1:5" ht="19.5" customHeight="1">
      <c r="A9" s="67" t="s">
        <v>27</v>
      </c>
      <c r="B9" s="68" t="s">
        <v>28</v>
      </c>
      <c r="C9" s="94" t="s">
        <v>96</v>
      </c>
      <c r="D9" s="68" t="s">
        <v>86</v>
      </c>
      <c r="E9" s="69">
        <v>8</v>
      </c>
    </row>
    <row r="10" spans="1:5" ht="19.5" customHeight="1">
      <c r="A10" s="67" t="s">
        <v>30</v>
      </c>
      <c r="B10" s="68" t="s">
        <v>31</v>
      </c>
      <c r="C10" s="94" t="s">
        <v>97</v>
      </c>
      <c r="D10" s="68" t="s">
        <v>86</v>
      </c>
      <c r="E10">
        <v>9</v>
      </c>
    </row>
    <row r="11" spans="1:5" ht="19.5" customHeight="1">
      <c r="A11" s="67" t="s">
        <v>32</v>
      </c>
      <c r="B11" s="68" t="s">
        <v>33</v>
      </c>
      <c r="C11" s="94" t="s">
        <v>98</v>
      </c>
      <c r="D11" s="68" t="s">
        <v>86</v>
      </c>
      <c r="E11" s="69">
        <v>10</v>
      </c>
    </row>
    <row r="12" spans="1:5" ht="19.5" customHeight="1">
      <c r="A12" s="67" t="s">
        <v>34</v>
      </c>
      <c r="B12" s="68" t="s">
        <v>33</v>
      </c>
      <c r="C12" s="94" t="s">
        <v>99</v>
      </c>
      <c r="D12" s="68" t="s">
        <v>86</v>
      </c>
      <c r="E12">
        <v>11</v>
      </c>
    </row>
    <row r="13" spans="1:5" ht="19.5" customHeight="1">
      <c r="A13" s="67" t="s">
        <v>35</v>
      </c>
      <c r="B13" s="68" t="s">
        <v>36</v>
      </c>
      <c r="C13" s="94" t="s">
        <v>100</v>
      </c>
      <c r="D13" s="68" t="s">
        <v>86</v>
      </c>
      <c r="E13" s="69">
        <v>12</v>
      </c>
    </row>
    <row r="14" spans="1:5" ht="19.5" customHeight="1">
      <c r="A14" s="67" t="s">
        <v>37</v>
      </c>
      <c r="B14" s="68" t="s">
        <v>38</v>
      </c>
      <c r="C14" s="94" t="s">
        <v>101</v>
      </c>
      <c r="D14" s="68" t="s">
        <v>86</v>
      </c>
      <c r="E14">
        <v>13</v>
      </c>
    </row>
    <row r="15" spans="1:5" ht="19.5" customHeight="1">
      <c r="A15" s="67" t="s">
        <v>39</v>
      </c>
      <c r="B15" s="68" t="s">
        <v>40</v>
      </c>
      <c r="C15" s="94" t="s">
        <v>102</v>
      </c>
      <c r="D15" s="68" t="s">
        <v>86</v>
      </c>
      <c r="E15" s="69">
        <v>14</v>
      </c>
    </row>
    <row r="16" spans="1:5" ht="19.5" customHeight="1">
      <c r="A16" s="67" t="s">
        <v>41</v>
      </c>
      <c r="B16" s="68" t="s">
        <v>42</v>
      </c>
      <c r="C16" s="94" t="s">
        <v>103</v>
      </c>
      <c r="D16" s="68" t="s">
        <v>86</v>
      </c>
      <c r="E16">
        <v>15</v>
      </c>
    </row>
    <row r="17" spans="1:5" ht="19.5" customHeight="1">
      <c r="A17" s="67" t="s">
        <v>43</v>
      </c>
      <c r="B17" s="68" t="s">
        <v>44</v>
      </c>
      <c r="C17" s="94" t="s">
        <v>104</v>
      </c>
      <c r="D17" s="68" t="s">
        <v>86</v>
      </c>
      <c r="E17" s="69">
        <v>16</v>
      </c>
    </row>
    <row r="18" spans="1:5" ht="19.5" customHeight="1">
      <c r="A18" s="67" t="s">
        <v>45</v>
      </c>
      <c r="B18" s="68" t="s">
        <v>46</v>
      </c>
      <c r="C18" s="94" t="s">
        <v>105</v>
      </c>
      <c r="D18" s="68" t="s">
        <v>86</v>
      </c>
      <c r="E18">
        <v>17</v>
      </c>
    </row>
    <row r="19" spans="1:5" ht="19.5" customHeight="1">
      <c r="A19" s="67" t="s">
        <v>47</v>
      </c>
      <c r="B19" s="68" t="s">
        <v>48</v>
      </c>
      <c r="C19" s="94" t="s">
        <v>106</v>
      </c>
      <c r="D19" s="68" t="s">
        <v>86</v>
      </c>
      <c r="E19" s="69">
        <v>18</v>
      </c>
    </row>
    <row r="20" spans="1:5" ht="19.5" customHeight="1">
      <c r="A20" s="67" t="s">
        <v>49</v>
      </c>
      <c r="B20" s="68" t="s">
        <v>50</v>
      </c>
      <c r="C20" s="94" t="s">
        <v>107</v>
      </c>
      <c r="D20" s="68" t="s">
        <v>86</v>
      </c>
      <c r="E20">
        <v>19</v>
      </c>
    </row>
    <row r="21" spans="1:5" ht="19.5" customHeight="1">
      <c r="A21" s="67" t="s">
        <v>34</v>
      </c>
      <c r="B21" s="68" t="s">
        <v>51</v>
      </c>
      <c r="C21" s="94" t="s">
        <v>108</v>
      </c>
      <c r="D21" s="68" t="s">
        <v>86</v>
      </c>
      <c r="E21" s="69">
        <v>20</v>
      </c>
    </row>
    <row r="22" spans="1:5" ht="19.5" customHeight="1">
      <c r="A22" s="67" t="s">
        <v>52</v>
      </c>
      <c r="B22" s="68" t="s">
        <v>53</v>
      </c>
      <c r="C22" s="94" t="s">
        <v>109</v>
      </c>
      <c r="D22" s="68" t="s">
        <v>86</v>
      </c>
      <c r="E22">
        <v>21</v>
      </c>
    </row>
    <row r="23" spans="1:5" ht="19.5" customHeight="1">
      <c r="A23" s="67" t="s">
        <v>34</v>
      </c>
      <c r="B23" s="68" t="s">
        <v>54</v>
      </c>
      <c r="C23" s="94" t="s">
        <v>110</v>
      </c>
      <c r="D23" s="68" t="s">
        <v>86</v>
      </c>
      <c r="E23" s="69">
        <v>22</v>
      </c>
    </row>
    <row r="24" spans="1:5" ht="19.5" customHeight="1">
      <c r="A24" s="67" t="s">
        <v>23</v>
      </c>
      <c r="B24" s="68" t="s">
        <v>55</v>
      </c>
      <c r="C24" s="94" t="s">
        <v>111</v>
      </c>
      <c r="D24" s="68" t="s">
        <v>86</v>
      </c>
      <c r="E24">
        <v>23</v>
      </c>
    </row>
    <row r="25" spans="1:5" ht="19.5" customHeight="1">
      <c r="A25" s="67" t="s">
        <v>52</v>
      </c>
      <c r="B25" s="68" t="s">
        <v>15</v>
      </c>
      <c r="C25" s="94" t="s">
        <v>112</v>
      </c>
      <c r="D25" s="68" t="s">
        <v>86</v>
      </c>
      <c r="E25" s="69">
        <v>24</v>
      </c>
    </row>
    <row r="26" spans="1:5" ht="19.5" customHeight="1">
      <c r="A26" s="67" t="s">
        <v>56</v>
      </c>
      <c r="B26" s="68" t="s">
        <v>57</v>
      </c>
      <c r="C26" s="94" t="s">
        <v>113</v>
      </c>
      <c r="D26" s="68" t="s">
        <v>86</v>
      </c>
      <c r="E26">
        <v>25</v>
      </c>
    </row>
    <row r="27" spans="1:5" ht="19.5" customHeight="1">
      <c r="A27" s="67" t="s">
        <v>35</v>
      </c>
      <c r="B27" s="68" t="s">
        <v>51</v>
      </c>
      <c r="C27" s="94" t="s">
        <v>220</v>
      </c>
      <c r="D27" s="68" t="s">
        <v>86</v>
      </c>
      <c r="E27" s="69">
        <v>26</v>
      </c>
    </row>
    <row r="28" spans="1:5" ht="19.5" customHeight="1">
      <c r="A28" s="67" t="s">
        <v>258</v>
      </c>
      <c r="B28" s="68" t="s">
        <v>259</v>
      </c>
      <c r="C28" s="94" t="s">
        <v>260</v>
      </c>
      <c r="D28" s="68" t="s">
        <v>86</v>
      </c>
      <c r="E28">
        <v>27</v>
      </c>
    </row>
    <row r="29" spans="1:5" ht="19.5" customHeight="1">
      <c r="A29" s="97" t="s">
        <v>246</v>
      </c>
      <c r="B29" s="97" t="s">
        <v>190</v>
      </c>
      <c r="C29" s="96" t="s">
        <v>247</v>
      </c>
      <c r="D29" s="97" t="s">
        <v>86</v>
      </c>
      <c r="E29" s="69">
        <v>28</v>
      </c>
    </row>
    <row r="30" spans="1:5" ht="19.5" customHeight="1">
      <c r="A30" s="67" t="s">
        <v>59</v>
      </c>
      <c r="B30" s="68" t="s">
        <v>60</v>
      </c>
      <c r="C30" s="94" t="s">
        <v>114</v>
      </c>
      <c r="D30" s="68" t="s">
        <v>86</v>
      </c>
      <c r="E30">
        <v>29</v>
      </c>
    </row>
    <row r="31" spans="1:5" ht="19.5" customHeight="1">
      <c r="A31" s="67" t="s">
        <v>61</v>
      </c>
      <c r="B31" s="68" t="s">
        <v>62</v>
      </c>
      <c r="C31" s="94" t="s">
        <v>115</v>
      </c>
      <c r="D31" s="68" t="s">
        <v>86</v>
      </c>
      <c r="E31" s="69">
        <v>30</v>
      </c>
    </row>
    <row r="32" spans="1:5" ht="19.5" customHeight="1">
      <c r="A32" s="67" t="s">
        <v>63</v>
      </c>
      <c r="B32" s="68" t="s">
        <v>64</v>
      </c>
      <c r="C32" s="94" t="s">
        <v>116</v>
      </c>
      <c r="D32" s="68" t="s">
        <v>86</v>
      </c>
      <c r="E32">
        <v>31</v>
      </c>
    </row>
    <row r="33" spans="1:5" ht="19.5" customHeight="1">
      <c r="A33" s="67" t="s">
        <v>65</v>
      </c>
      <c r="B33" s="68" t="s">
        <v>251</v>
      </c>
      <c r="C33" s="94" t="s">
        <v>117</v>
      </c>
      <c r="D33" s="68" t="s">
        <v>86</v>
      </c>
      <c r="E33" s="69">
        <v>32</v>
      </c>
    </row>
    <row r="34" spans="1:5" ht="19.5" customHeight="1">
      <c r="A34" s="67" t="s">
        <v>23</v>
      </c>
      <c r="B34" s="68" t="s">
        <v>66</v>
      </c>
      <c r="C34" s="94" t="s">
        <v>118</v>
      </c>
      <c r="D34" s="68" t="s">
        <v>86</v>
      </c>
      <c r="E34">
        <v>33</v>
      </c>
    </row>
    <row r="35" spans="1:5" ht="19.5" customHeight="1">
      <c r="A35" s="67" t="s">
        <v>67</v>
      </c>
      <c r="B35" s="68" t="s">
        <v>68</v>
      </c>
      <c r="C35" s="94" t="s">
        <v>119</v>
      </c>
      <c r="D35" s="68" t="s">
        <v>86</v>
      </c>
      <c r="E35" s="69">
        <v>34</v>
      </c>
    </row>
    <row r="36" spans="1:5" ht="19.5" customHeight="1">
      <c r="A36" s="67" t="s">
        <v>69</v>
      </c>
      <c r="B36" s="68" t="s">
        <v>70</v>
      </c>
      <c r="C36" s="94" t="s">
        <v>120</v>
      </c>
      <c r="D36" s="68" t="s">
        <v>86</v>
      </c>
      <c r="E36">
        <v>35</v>
      </c>
    </row>
    <row r="37" spans="1:5" ht="19.5" customHeight="1">
      <c r="A37" s="67" t="s">
        <v>71</v>
      </c>
      <c r="B37" s="68" t="s">
        <v>72</v>
      </c>
      <c r="C37" s="94" t="s">
        <v>121</v>
      </c>
      <c r="D37" s="68" t="s">
        <v>86</v>
      </c>
      <c r="E37" s="69">
        <v>36</v>
      </c>
    </row>
    <row r="38" spans="1:5" ht="19.5" customHeight="1">
      <c r="A38" s="67" t="s">
        <v>52</v>
      </c>
      <c r="B38" s="68" t="s">
        <v>73</v>
      </c>
      <c r="C38" s="94" t="s">
        <v>122</v>
      </c>
      <c r="D38" s="68" t="s">
        <v>86</v>
      </c>
      <c r="E38">
        <v>37</v>
      </c>
    </row>
    <row r="39" spans="1:5" ht="19.5" customHeight="1">
      <c r="A39" s="67" t="s">
        <v>45</v>
      </c>
      <c r="B39" s="68" t="s">
        <v>74</v>
      </c>
      <c r="C39" s="94" t="s">
        <v>123</v>
      </c>
      <c r="D39" s="68" t="s">
        <v>86</v>
      </c>
      <c r="E39" s="69">
        <v>38</v>
      </c>
    </row>
    <row r="40" spans="1:5" ht="19.5" customHeight="1">
      <c r="A40" s="67" t="s">
        <v>56</v>
      </c>
      <c r="B40" s="68" t="s">
        <v>75</v>
      </c>
      <c r="C40" s="94" t="s">
        <v>124</v>
      </c>
      <c r="D40" s="68" t="s">
        <v>86</v>
      </c>
      <c r="E40">
        <v>39</v>
      </c>
    </row>
    <row r="41" spans="1:5" ht="19.5" customHeight="1">
      <c r="A41" s="67" t="s">
        <v>76</v>
      </c>
      <c r="B41" s="68" t="s">
        <v>252</v>
      </c>
      <c r="C41" s="94" t="s">
        <v>125</v>
      </c>
      <c r="D41" s="68" t="s">
        <v>86</v>
      </c>
      <c r="E41" s="69">
        <v>40</v>
      </c>
    </row>
    <row r="42" spans="1:5" ht="19.5" customHeight="1">
      <c r="A42" s="67" t="s">
        <v>77</v>
      </c>
      <c r="B42" s="68" t="s">
        <v>78</v>
      </c>
      <c r="C42" s="94" t="s">
        <v>126</v>
      </c>
      <c r="D42" s="68" t="s">
        <v>86</v>
      </c>
      <c r="E42">
        <v>41</v>
      </c>
    </row>
    <row r="43" spans="1:5" ht="19.5" customHeight="1">
      <c r="A43" s="67" t="s">
        <v>52</v>
      </c>
      <c r="B43" s="68" t="s">
        <v>79</v>
      </c>
      <c r="C43" s="94" t="s">
        <v>127</v>
      </c>
      <c r="D43" s="68" t="s">
        <v>86</v>
      </c>
      <c r="E43" s="69">
        <v>42</v>
      </c>
    </row>
    <row r="44" spans="1:5" ht="19.5" customHeight="1">
      <c r="A44" s="67" t="s">
        <v>43</v>
      </c>
      <c r="B44" s="68" t="s">
        <v>80</v>
      </c>
      <c r="C44" s="94" t="s">
        <v>128</v>
      </c>
      <c r="D44" s="68" t="s">
        <v>86</v>
      </c>
      <c r="E44">
        <v>43</v>
      </c>
    </row>
    <row r="45" spans="1:5" ht="19.5" customHeight="1">
      <c r="A45" s="67" t="s">
        <v>81</v>
      </c>
      <c r="B45" s="68" t="s">
        <v>82</v>
      </c>
      <c r="C45" s="94" t="s">
        <v>129</v>
      </c>
      <c r="D45" s="68" t="s">
        <v>86</v>
      </c>
      <c r="E45" s="69">
        <v>44</v>
      </c>
    </row>
    <row r="46" spans="1:5" ht="19.5" customHeight="1">
      <c r="A46" s="67" t="s">
        <v>34</v>
      </c>
      <c r="B46" s="68" t="s">
        <v>83</v>
      </c>
      <c r="C46" s="94" t="s">
        <v>130</v>
      </c>
      <c r="D46" s="68" t="s">
        <v>86</v>
      </c>
      <c r="E46">
        <v>45</v>
      </c>
    </row>
    <row r="47" spans="1:5" ht="19.5" customHeight="1">
      <c r="A47" s="67" t="s">
        <v>63</v>
      </c>
      <c r="B47" s="68" t="s">
        <v>46</v>
      </c>
      <c r="C47" s="94" t="s">
        <v>131</v>
      </c>
      <c r="D47" s="68" t="s">
        <v>86</v>
      </c>
      <c r="E47" s="69">
        <v>46</v>
      </c>
    </row>
    <row r="48" spans="1:5" ht="19.5" customHeight="1">
      <c r="A48" s="67" t="s">
        <v>37</v>
      </c>
      <c r="B48" s="68" t="s">
        <v>84</v>
      </c>
      <c r="C48" s="94" t="s">
        <v>132</v>
      </c>
      <c r="D48" s="68" t="s">
        <v>86</v>
      </c>
      <c r="E48">
        <v>47</v>
      </c>
    </row>
    <row r="49" spans="1:5" ht="19.5" customHeight="1">
      <c r="A49" s="67" t="s">
        <v>35</v>
      </c>
      <c r="B49" s="68" t="s">
        <v>85</v>
      </c>
      <c r="C49" s="94" t="s">
        <v>133</v>
      </c>
      <c r="D49" s="68" t="s">
        <v>86</v>
      </c>
      <c r="E49" s="69">
        <v>48</v>
      </c>
    </row>
    <row r="50" spans="1:5" ht="19.5" customHeight="1">
      <c r="A50" s="67" t="s">
        <v>58</v>
      </c>
      <c r="B50" s="68" t="s">
        <v>253</v>
      </c>
      <c r="C50" s="94" t="s">
        <v>248</v>
      </c>
      <c r="D50" s="68" t="s">
        <v>86</v>
      </c>
      <c r="E50">
        <v>49</v>
      </c>
    </row>
    <row r="51" spans="1:5" ht="19.5" customHeight="1">
      <c r="A51" s="68" t="s">
        <v>254</v>
      </c>
      <c r="B51" s="68" t="s">
        <v>54</v>
      </c>
      <c r="C51" s="96" t="s">
        <v>255</v>
      </c>
      <c r="D51" s="68" t="s">
        <v>86</v>
      </c>
      <c r="E51" s="69">
        <v>50</v>
      </c>
    </row>
    <row r="52" spans="1:5" ht="19.5" customHeight="1">
      <c r="A52" s="97" t="s">
        <v>34</v>
      </c>
      <c r="B52" s="97" t="s">
        <v>257</v>
      </c>
      <c r="C52" s="96" t="s">
        <v>256</v>
      </c>
      <c r="D52" s="97" t="s">
        <v>86</v>
      </c>
      <c r="E52">
        <v>51</v>
      </c>
    </row>
    <row r="53" spans="1:5" ht="19.5" customHeight="1">
      <c r="A53" s="97" t="s">
        <v>263</v>
      </c>
      <c r="B53" s="97" t="s">
        <v>264</v>
      </c>
      <c r="C53" s="96" t="s">
        <v>265</v>
      </c>
      <c r="D53" s="97" t="s">
        <v>86</v>
      </c>
      <c r="E53" s="69">
        <v>52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1">
      <selection activeCell="A44" sqref="A44:D45"/>
    </sheetView>
  </sheetViews>
  <sheetFormatPr defaultColWidth="9.140625" defaultRowHeight="12.75"/>
  <cols>
    <col min="1" max="2" width="14.7109375" style="0" customWidth="1"/>
    <col min="3" max="3" width="14.7109375" style="2" customWidth="1"/>
    <col min="4" max="4" width="14.7109375" style="0" customWidth="1"/>
  </cols>
  <sheetData>
    <row r="1" spans="1:5" ht="12.75">
      <c r="A1" s="71" t="s">
        <v>244</v>
      </c>
      <c r="B1" s="72" t="s">
        <v>12</v>
      </c>
      <c r="C1" s="72" t="s">
        <v>245</v>
      </c>
      <c r="D1" s="72" t="s">
        <v>243</v>
      </c>
      <c r="E1" s="66"/>
    </row>
    <row r="2" spans="1:5" ht="19.5" customHeight="1">
      <c r="A2" s="73" t="s">
        <v>232</v>
      </c>
      <c r="B2" s="74" t="s">
        <v>163</v>
      </c>
      <c r="C2" s="98" t="s">
        <v>195</v>
      </c>
      <c r="D2" s="74" t="s">
        <v>86</v>
      </c>
      <c r="E2" s="69">
        <v>1</v>
      </c>
    </row>
    <row r="3" spans="1:5" ht="19.5" customHeight="1">
      <c r="A3" s="73" t="s">
        <v>147</v>
      </c>
      <c r="B3" s="74" t="s">
        <v>164</v>
      </c>
      <c r="C3" s="98" t="s">
        <v>196</v>
      </c>
      <c r="D3" s="74" t="s">
        <v>86</v>
      </c>
      <c r="E3" s="69">
        <v>2</v>
      </c>
    </row>
    <row r="4" spans="1:5" ht="19.5" customHeight="1">
      <c r="A4" s="73" t="s">
        <v>148</v>
      </c>
      <c r="B4" s="74" t="s">
        <v>165</v>
      </c>
      <c r="C4" s="98" t="s">
        <v>197</v>
      </c>
      <c r="D4" s="74" t="s">
        <v>86</v>
      </c>
      <c r="E4" s="69">
        <v>3</v>
      </c>
    </row>
    <row r="5" spans="1:5" ht="19.5" customHeight="1">
      <c r="A5" s="73" t="s">
        <v>52</v>
      </c>
      <c r="B5" s="74" t="s">
        <v>166</v>
      </c>
      <c r="C5" s="98" t="s">
        <v>198</v>
      </c>
      <c r="D5" s="74" t="s">
        <v>86</v>
      </c>
      <c r="E5" s="69">
        <v>4</v>
      </c>
    </row>
    <row r="6" spans="1:5" ht="19.5" customHeight="1">
      <c r="A6" s="73" t="s">
        <v>35</v>
      </c>
      <c r="B6" s="74" t="s">
        <v>167</v>
      </c>
      <c r="C6" s="98" t="s">
        <v>199</v>
      </c>
      <c r="D6" s="74" t="s">
        <v>86</v>
      </c>
      <c r="E6" s="69">
        <v>5</v>
      </c>
    </row>
    <row r="7" spans="1:5" ht="19.5" customHeight="1">
      <c r="A7" s="73" t="s">
        <v>23</v>
      </c>
      <c r="B7" s="74" t="s">
        <v>168</v>
      </c>
      <c r="C7" s="98" t="s">
        <v>200</v>
      </c>
      <c r="D7" s="74" t="s">
        <v>86</v>
      </c>
      <c r="E7" s="69">
        <v>6</v>
      </c>
    </row>
    <row r="8" spans="1:5" ht="19.5" customHeight="1">
      <c r="A8" s="73" t="s">
        <v>69</v>
      </c>
      <c r="B8" s="74" t="s">
        <v>70</v>
      </c>
      <c r="C8" s="98" t="s">
        <v>201</v>
      </c>
      <c r="D8" s="74" t="s">
        <v>86</v>
      </c>
      <c r="E8" s="69">
        <v>7</v>
      </c>
    </row>
    <row r="9" spans="1:5" ht="19.5" customHeight="1">
      <c r="A9" s="73" t="s">
        <v>149</v>
      </c>
      <c r="B9" s="74" t="s">
        <v>169</v>
      </c>
      <c r="C9" s="98" t="s">
        <v>202</v>
      </c>
      <c r="D9" s="74" t="s">
        <v>87</v>
      </c>
      <c r="E9" s="69">
        <v>8</v>
      </c>
    </row>
    <row r="10" spans="1:5" ht="19.5" customHeight="1">
      <c r="A10" s="73" t="s">
        <v>150</v>
      </c>
      <c r="B10" s="74" t="s">
        <v>170</v>
      </c>
      <c r="C10" s="98" t="s">
        <v>203</v>
      </c>
      <c r="D10" s="74" t="s">
        <v>86</v>
      </c>
      <c r="E10" s="69">
        <v>9</v>
      </c>
    </row>
    <row r="11" spans="1:5" ht="19.5" customHeight="1">
      <c r="A11" s="73" t="s">
        <v>151</v>
      </c>
      <c r="B11" s="74" t="s">
        <v>171</v>
      </c>
      <c r="C11" s="98" t="s">
        <v>204</v>
      </c>
      <c r="D11" s="74" t="s">
        <v>86</v>
      </c>
      <c r="E11" s="69">
        <v>10</v>
      </c>
    </row>
    <row r="12" spans="1:5" ht="19.5" customHeight="1">
      <c r="A12" s="73" t="s">
        <v>152</v>
      </c>
      <c r="B12" s="74" t="s">
        <v>172</v>
      </c>
      <c r="C12" s="98" t="s">
        <v>205</v>
      </c>
      <c r="D12" s="74" t="s">
        <v>86</v>
      </c>
      <c r="E12" s="69">
        <v>11</v>
      </c>
    </row>
    <row r="13" spans="1:5" ht="19.5" customHeight="1">
      <c r="A13" s="73" t="s">
        <v>58</v>
      </c>
      <c r="B13" s="74" t="s">
        <v>173</v>
      </c>
      <c r="C13" s="98" t="s">
        <v>206</v>
      </c>
      <c r="D13" s="74" t="s">
        <v>86</v>
      </c>
      <c r="E13" s="69">
        <v>12</v>
      </c>
    </row>
    <row r="14" spans="1:5" ht="19.5" customHeight="1">
      <c r="A14" s="73" t="s">
        <v>153</v>
      </c>
      <c r="B14" s="74" t="s">
        <v>174</v>
      </c>
      <c r="C14" s="98" t="s">
        <v>207</v>
      </c>
      <c r="D14" s="74" t="s">
        <v>87</v>
      </c>
      <c r="E14" s="69">
        <v>13</v>
      </c>
    </row>
    <row r="15" spans="1:5" ht="19.5" customHeight="1">
      <c r="A15" s="73" t="s">
        <v>154</v>
      </c>
      <c r="B15" s="74" t="s">
        <v>175</v>
      </c>
      <c r="C15" s="98" t="s">
        <v>208</v>
      </c>
      <c r="D15" s="74" t="s">
        <v>87</v>
      </c>
      <c r="E15" s="69">
        <v>14</v>
      </c>
    </row>
    <row r="16" spans="1:5" ht="19.5" customHeight="1">
      <c r="A16" s="73" t="s">
        <v>155</v>
      </c>
      <c r="B16" s="74" t="s">
        <v>176</v>
      </c>
      <c r="C16" s="98" t="s">
        <v>209</v>
      </c>
      <c r="D16" s="74" t="s">
        <v>86</v>
      </c>
      <c r="E16" s="69">
        <v>15</v>
      </c>
    </row>
    <row r="17" spans="1:5" ht="19.5" customHeight="1">
      <c r="A17" s="73" t="s">
        <v>65</v>
      </c>
      <c r="B17" s="74" t="s">
        <v>177</v>
      </c>
      <c r="C17" s="98" t="s">
        <v>210</v>
      </c>
      <c r="D17" s="74" t="s">
        <v>86</v>
      </c>
      <c r="E17" s="69">
        <v>16</v>
      </c>
    </row>
    <row r="18" spans="1:5" ht="19.5" customHeight="1">
      <c r="A18" s="73" t="s">
        <v>156</v>
      </c>
      <c r="B18" s="74" t="s">
        <v>178</v>
      </c>
      <c r="C18" s="98" t="s">
        <v>211</v>
      </c>
      <c r="D18" s="74" t="s">
        <v>86</v>
      </c>
      <c r="E18" s="69">
        <v>17</v>
      </c>
    </row>
    <row r="19" spans="1:5" ht="19.5" customHeight="1">
      <c r="A19" s="73" t="s">
        <v>63</v>
      </c>
      <c r="B19" s="74" t="s">
        <v>179</v>
      </c>
      <c r="C19" s="98" t="s">
        <v>212</v>
      </c>
      <c r="D19" s="74" t="s">
        <v>86</v>
      </c>
      <c r="E19" s="69">
        <v>18</v>
      </c>
    </row>
    <row r="20" spans="1:5" ht="19.5" customHeight="1">
      <c r="A20" s="73" t="s">
        <v>63</v>
      </c>
      <c r="B20" s="74" t="s">
        <v>180</v>
      </c>
      <c r="C20" s="98" t="s">
        <v>213</v>
      </c>
      <c r="D20" s="74" t="s">
        <v>86</v>
      </c>
      <c r="E20" s="69">
        <v>19</v>
      </c>
    </row>
    <row r="21" spans="1:5" ht="19.5" customHeight="1">
      <c r="A21" s="73" t="s">
        <v>29</v>
      </c>
      <c r="B21" s="74" t="s">
        <v>31</v>
      </c>
      <c r="C21" s="98" t="s">
        <v>214</v>
      </c>
      <c r="D21" s="74" t="s">
        <v>86</v>
      </c>
      <c r="E21" s="69">
        <v>20</v>
      </c>
    </row>
    <row r="22" spans="1:5" ht="19.5" customHeight="1">
      <c r="A22" s="73" t="s">
        <v>157</v>
      </c>
      <c r="B22" s="74" t="s">
        <v>181</v>
      </c>
      <c r="C22" s="98" t="s">
        <v>215</v>
      </c>
      <c r="D22" s="74" t="s">
        <v>86</v>
      </c>
      <c r="E22" s="69">
        <v>21</v>
      </c>
    </row>
    <row r="23" spans="1:5" ht="19.5" customHeight="1">
      <c r="A23" s="73" t="s">
        <v>29</v>
      </c>
      <c r="B23" s="74" t="s">
        <v>168</v>
      </c>
      <c r="C23" s="98" t="s">
        <v>216</v>
      </c>
      <c r="D23" s="74" t="s">
        <v>86</v>
      </c>
      <c r="E23" s="69">
        <v>22</v>
      </c>
    </row>
    <row r="24" spans="1:5" ht="19.5" customHeight="1">
      <c r="A24" s="73" t="s">
        <v>158</v>
      </c>
      <c r="B24" s="74" t="s">
        <v>54</v>
      </c>
      <c r="C24" s="98" t="s">
        <v>217</v>
      </c>
      <c r="D24" s="74" t="s">
        <v>87</v>
      </c>
      <c r="E24" s="69">
        <v>23</v>
      </c>
    </row>
    <row r="25" spans="1:5" ht="19.5" customHeight="1">
      <c r="A25" s="73" t="s">
        <v>156</v>
      </c>
      <c r="B25" s="74" t="s">
        <v>182</v>
      </c>
      <c r="C25" s="98" t="s">
        <v>218</v>
      </c>
      <c r="D25" s="74" t="s">
        <v>86</v>
      </c>
      <c r="E25" s="69">
        <v>24</v>
      </c>
    </row>
    <row r="26" spans="1:5" ht="19.5" customHeight="1">
      <c r="A26" s="73" t="s">
        <v>58</v>
      </c>
      <c r="B26" s="74" t="s">
        <v>183</v>
      </c>
      <c r="C26" s="98" t="s">
        <v>219</v>
      </c>
      <c r="D26" s="74" t="s">
        <v>86</v>
      </c>
      <c r="E26" s="69">
        <v>25</v>
      </c>
    </row>
    <row r="27" spans="1:5" ht="19.5" customHeight="1">
      <c r="A27" s="73" t="s">
        <v>159</v>
      </c>
      <c r="B27" s="74" t="s">
        <v>184</v>
      </c>
      <c r="C27" s="98" t="s">
        <v>221</v>
      </c>
      <c r="D27" s="74" t="s">
        <v>86</v>
      </c>
      <c r="E27" s="69">
        <v>27</v>
      </c>
    </row>
    <row r="28" spans="1:5" ht="19.5" customHeight="1">
      <c r="A28" s="73" t="s">
        <v>63</v>
      </c>
      <c r="B28" s="74" t="s">
        <v>185</v>
      </c>
      <c r="C28" s="98" t="s">
        <v>222</v>
      </c>
      <c r="D28" s="74" t="s">
        <v>86</v>
      </c>
      <c r="E28" s="69">
        <v>28</v>
      </c>
    </row>
    <row r="29" spans="1:5" ht="19.5" customHeight="1">
      <c r="A29" s="73" t="s">
        <v>160</v>
      </c>
      <c r="B29" s="74" t="s">
        <v>186</v>
      </c>
      <c r="C29" s="98" t="s">
        <v>223</v>
      </c>
      <c r="D29" s="74" t="s">
        <v>86</v>
      </c>
      <c r="E29" s="69">
        <v>29</v>
      </c>
    </row>
    <row r="30" spans="1:5" ht="19.5" customHeight="1">
      <c r="A30" s="73" t="s">
        <v>29</v>
      </c>
      <c r="B30" s="74" t="s">
        <v>187</v>
      </c>
      <c r="C30" s="98" t="s">
        <v>224</v>
      </c>
      <c r="D30" s="74" t="s">
        <v>86</v>
      </c>
      <c r="E30" s="69">
        <v>30</v>
      </c>
    </row>
    <row r="31" spans="1:5" ht="19.5" customHeight="1">
      <c r="A31" s="73" t="s">
        <v>246</v>
      </c>
      <c r="B31" s="74" t="s">
        <v>190</v>
      </c>
      <c r="C31" s="98" t="s">
        <v>247</v>
      </c>
      <c r="D31" s="74" t="s">
        <v>86</v>
      </c>
      <c r="E31" s="69">
        <v>31</v>
      </c>
    </row>
    <row r="32" spans="1:5" ht="19.5" customHeight="1">
      <c r="A32" s="73" t="s">
        <v>161</v>
      </c>
      <c r="B32" s="74" t="s">
        <v>188</v>
      </c>
      <c r="C32" s="98" t="s">
        <v>225</v>
      </c>
      <c r="D32" s="74" t="s">
        <v>86</v>
      </c>
      <c r="E32" s="69">
        <v>32</v>
      </c>
    </row>
    <row r="33" spans="1:5" ht="19.5" customHeight="1">
      <c r="A33" s="73" t="s">
        <v>45</v>
      </c>
      <c r="B33" s="74" t="s">
        <v>189</v>
      </c>
      <c r="C33" s="98" t="s">
        <v>226</v>
      </c>
      <c r="D33" s="74" t="s">
        <v>86</v>
      </c>
      <c r="E33" s="69">
        <v>33</v>
      </c>
    </row>
    <row r="34" spans="1:5" ht="19.5" customHeight="1">
      <c r="A34" s="73" t="s">
        <v>56</v>
      </c>
      <c r="B34" s="74" t="s">
        <v>70</v>
      </c>
      <c r="C34" s="98" t="s">
        <v>227</v>
      </c>
      <c r="D34" s="74" t="s">
        <v>86</v>
      </c>
      <c r="E34" s="69">
        <v>34</v>
      </c>
    </row>
    <row r="35" spans="1:5" ht="19.5" customHeight="1">
      <c r="A35" s="73" t="s">
        <v>23</v>
      </c>
      <c r="B35" s="74" t="s">
        <v>190</v>
      </c>
      <c r="C35" s="98" t="s">
        <v>228</v>
      </c>
      <c r="D35" s="74" t="s">
        <v>86</v>
      </c>
      <c r="E35" s="69">
        <v>35</v>
      </c>
    </row>
    <row r="36" spans="1:5" ht="19.5" customHeight="1">
      <c r="A36" s="73" t="s">
        <v>30</v>
      </c>
      <c r="B36" s="74" t="s">
        <v>191</v>
      </c>
      <c r="C36" s="98" t="s">
        <v>229</v>
      </c>
      <c r="D36" s="74" t="s">
        <v>86</v>
      </c>
      <c r="E36" s="69">
        <v>36</v>
      </c>
    </row>
    <row r="37" spans="1:5" ht="19.5" customHeight="1">
      <c r="A37" s="73" t="s">
        <v>162</v>
      </c>
      <c r="B37" s="74" t="s">
        <v>192</v>
      </c>
      <c r="C37" s="98" t="s">
        <v>230</v>
      </c>
      <c r="D37" s="74" t="s">
        <v>86</v>
      </c>
      <c r="E37" s="69">
        <v>37</v>
      </c>
    </row>
    <row r="38" spans="1:5" ht="19.5" customHeight="1">
      <c r="A38" s="73" t="s">
        <v>56</v>
      </c>
      <c r="B38" s="74" t="s">
        <v>193</v>
      </c>
      <c r="C38" s="98" t="s">
        <v>231</v>
      </c>
      <c r="D38" s="74" t="s">
        <v>86</v>
      </c>
      <c r="E38" s="69">
        <v>38</v>
      </c>
    </row>
    <row r="39" spans="1:5" ht="19.5" customHeight="1">
      <c r="A39" s="73" t="s">
        <v>151</v>
      </c>
      <c r="B39" s="74" t="s">
        <v>237</v>
      </c>
      <c r="C39" s="98" t="s">
        <v>233</v>
      </c>
      <c r="D39" s="74" t="s">
        <v>86</v>
      </c>
      <c r="E39" s="69">
        <v>39</v>
      </c>
    </row>
    <row r="40" spans="1:5" ht="19.5" customHeight="1">
      <c r="A40" s="73" t="s">
        <v>52</v>
      </c>
      <c r="B40" s="74" t="s">
        <v>238</v>
      </c>
      <c r="C40" s="98" t="s">
        <v>234</v>
      </c>
      <c r="D40" s="74" t="s">
        <v>86</v>
      </c>
      <c r="E40" s="69">
        <v>40</v>
      </c>
    </row>
    <row r="41" spans="1:5" ht="19.5" customHeight="1">
      <c r="A41" s="73" t="s">
        <v>239</v>
      </c>
      <c r="B41" s="74" t="s">
        <v>240</v>
      </c>
      <c r="C41" s="98" t="s">
        <v>235</v>
      </c>
      <c r="D41" s="74" t="s">
        <v>86</v>
      </c>
      <c r="E41" s="69">
        <v>41</v>
      </c>
    </row>
    <row r="42" spans="1:5" ht="19.5" customHeight="1">
      <c r="A42" s="73" t="s">
        <v>241</v>
      </c>
      <c r="B42" s="74" t="s">
        <v>242</v>
      </c>
      <c r="C42" s="98" t="s">
        <v>236</v>
      </c>
      <c r="D42" s="74" t="s">
        <v>86</v>
      </c>
      <c r="E42" s="69">
        <v>42</v>
      </c>
    </row>
    <row r="43" spans="1:5" ht="19.5" customHeight="1">
      <c r="A43" s="75" t="s">
        <v>249</v>
      </c>
      <c r="B43" s="76" t="s">
        <v>250</v>
      </c>
      <c r="C43" s="101" t="s">
        <v>261</v>
      </c>
      <c r="D43" s="76" t="s">
        <v>86</v>
      </c>
      <c r="E43" s="69">
        <v>43</v>
      </c>
    </row>
    <row r="44" spans="1:5" ht="19.5" customHeight="1">
      <c r="A44" s="75" t="s">
        <v>23</v>
      </c>
      <c r="B44" s="76" t="s">
        <v>15</v>
      </c>
      <c r="C44" s="96" t="s">
        <v>262</v>
      </c>
      <c r="D44" s="76" t="s">
        <v>86</v>
      </c>
      <c r="E44" s="69">
        <v>44</v>
      </c>
    </row>
    <row r="45" spans="1:5" ht="19.5" customHeight="1">
      <c r="A45" s="75"/>
      <c r="B45" s="76"/>
      <c r="C45" s="97"/>
      <c r="D45" s="76"/>
      <c r="E45" s="69">
        <v>45</v>
      </c>
    </row>
    <row r="46" spans="1:5" ht="19.5" customHeight="1">
      <c r="A46" s="75"/>
      <c r="B46" s="76"/>
      <c r="C46" s="97"/>
      <c r="D46" s="76"/>
      <c r="E46" s="69">
        <v>46</v>
      </c>
    </row>
    <row r="47" spans="1:5" ht="19.5" customHeight="1">
      <c r="A47" s="75"/>
      <c r="B47" s="76"/>
      <c r="C47" s="97"/>
      <c r="D47" s="76"/>
      <c r="E47" s="69">
        <v>47</v>
      </c>
    </row>
    <row r="48" spans="1:5" ht="19.5" customHeight="1">
      <c r="A48" s="77"/>
      <c r="B48" s="78"/>
      <c r="C48" s="99"/>
      <c r="D48" s="78"/>
      <c r="E48" s="69">
        <v>48</v>
      </c>
    </row>
    <row r="49" spans="1:5" ht="19.5" customHeight="1">
      <c r="A49" s="77"/>
      <c r="B49" s="78"/>
      <c r="C49" s="99"/>
      <c r="D49" s="78"/>
      <c r="E49" s="69">
        <v>49</v>
      </c>
    </row>
    <row r="50" spans="1:5" ht="19.5" customHeight="1" thickBot="1">
      <c r="A50" s="79"/>
      <c r="B50" s="80"/>
      <c r="C50" s="100"/>
      <c r="D50" s="80"/>
      <c r="E50" s="70">
        <v>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zoomScale="75" zoomScaleNormal="75" zoomScaleSheetLayoutView="50" workbookViewId="0" topLeftCell="A1">
      <selection activeCell="J7" sqref="J7"/>
    </sheetView>
  </sheetViews>
  <sheetFormatPr defaultColWidth="9.140625" defaultRowHeight="12.75"/>
  <cols>
    <col min="1" max="1" width="2.28125" style="0" customWidth="1"/>
    <col min="2" max="2" width="5.28125" style="0" customWidth="1"/>
    <col min="3" max="3" width="10.00390625" style="2" customWidth="1"/>
    <col min="4" max="4" width="21.00390625" style="2" customWidth="1"/>
    <col min="5" max="5" width="31.28125" style="2" customWidth="1"/>
    <col min="6" max="6" width="12.421875" style="2" customWidth="1"/>
    <col min="7" max="7" width="16.8515625" style="2" customWidth="1"/>
    <col min="8" max="8" width="13.7109375" style="2" customWidth="1"/>
    <col min="9" max="9" width="22.7109375" style="2" customWidth="1"/>
    <col min="10" max="10" width="24.8515625" style="2" customWidth="1"/>
    <col min="11" max="12" width="11.421875" style="2" bestFit="1" customWidth="1"/>
    <col min="13" max="13" width="5.28125" style="2" customWidth="1"/>
    <col min="14" max="14" width="10.00390625" style="2" customWidth="1"/>
    <col min="15" max="15" width="1.421875" style="0" customWidth="1"/>
    <col min="16" max="16" width="2.7109375" style="0" customWidth="1"/>
    <col min="17" max="17" width="2.00390625" style="0" customWidth="1"/>
    <col min="18" max="18" width="1.8515625" style="0" customWidth="1"/>
    <col min="19" max="19" width="21.00390625" style="0" customWidth="1"/>
  </cols>
  <sheetData>
    <row r="1" spans="2:7" ht="25.5" customHeight="1">
      <c r="B1" s="156" t="s">
        <v>266</v>
      </c>
      <c r="C1" s="157"/>
      <c r="D1" s="157"/>
      <c r="E1" s="157"/>
      <c r="F1" s="157"/>
      <c r="G1" s="16"/>
    </row>
    <row r="2" ht="6" customHeight="1" thickBot="1"/>
    <row r="3" spans="2:14" ht="28.5" thickBot="1">
      <c r="B3" s="10"/>
      <c r="C3" s="160" t="s">
        <v>0</v>
      </c>
      <c r="D3" s="161"/>
      <c r="E3" s="161"/>
      <c r="F3" s="161"/>
      <c r="G3" s="161"/>
      <c r="H3" s="162"/>
      <c r="I3" s="162"/>
      <c r="J3" s="162"/>
      <c r="K3" s="162"/>
      <c r="L3" s="162"/>
      <c r="M3" s="162"/>
      <c r="N3" s="163"/>
    </row>
    <row r="4" spans="3:7" ht="6.75" customHeight="1">
      <c r="C4" s="13"/>
      <c r="D4" s="5"/>
      <c r="E4" s="5"/>
      <c r="F4" s="5"/>
      <c r="G4" s="5"/>
    </row>
    <row r="5" spans="3:14" ht="23.25">
      <c r="C5" s="15" t="s">
        <v>137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3:5" ht="5.25" customHeight="1">
      <c r="C6" s="11"/>
      <c r="D6" s="11"/>
      <c r="E6" s="11"/>
    </row>
    <row r="7" spans="3:14" ht="23.25">
      <c r="C7" s="14" t="s">
        <v>4</v>
      </c>
      <c r="D7" s="8"/>
      <c r="E7" s="17" t="s">
        <v>140</v>
      </c>
      <c r="F7" s="8"/>
      <c r="G7" s="8"/>
      <c r="H7" s="8"/>
      <c r="I7" s="8"/>
      <c r="J7" s="8"/>
      <c r="K7" s="8"/>
      <c r="L7" s="8"/>
      <c r="M7" s="8"/>
      <c r="N7" s="8"/>
    </row>
    <row r="8" spans="3:7" ht="6.75" customHeight="1" thickBot="1">
      <c r="C8" s="5"/>
      <c r="D8" s="5"/>
      <c r="E8" s="5"/>
      <c r="F8" s="5"/>
      <c r="G8" s="5"/>
    </row>
    <row r="9" spans="2:14" s="6" customFormat="1" ht="39.75" customHeight="1">
      <c r="B9" s="50" t="s">
        <v>134</v>
      </c>
      <c r="C9" s="51" t="s">
        <v>135</v>
      </c>
      <c r="D9" s="52" t="s">
        <v>11</v>
      </c>
      <c r="E9" s="52" t="s">
        <v>12</v>
      </c>
      <c r="F9" s="52" t="s">
        <v>13</v>
      </c>
      <c r="G9" s="52" t="s">
        <v>139</v>
      </c>
      <c r="H9" s="52" t="s">
        <v>5</v>
      </c>
      <c r="I9" s="53" t="s">
        <v>142</v>
      </c>
      <c r="J9" s="52" t="s">
        <v>143</v>
      </c>
      <c r="K9" s="52" t="s">
        <v>6</v>
      </c>
      <c r="L9" s="52" t="s">
        <v>7</v>
      </c>
      <c r="M9" s="52" t="s">
        <v>134</v>
      </c>
      <c r="N9" s="54" t="s">
        <v>135</v>
      </c>
    </row>
    <row r="10" spans="1:19" ht="39.75" customHeight="1">
      <c r="A10" s="9"/>
      <c r="B10" s="55" t="s">
        <v>88</v>
      </c>
      <c r="C10" s="61" t="str">
        <f>'A COMP PILOT LIST'!C24</f>
        <v>049</v>
      </c>
      <c r="D10" s="18" t="str">
        <f>'A COMP PILOT LIST'!A24</f>
        <v>Paul</v>
      </c>
      <c r="E10" s="18" t="str">
        <f>'A COMP PILOT LIST'!B24</f>
        <v>Gannon</v>
      </c>
      <c r="F10" s="23" t="str">
        <f>'A COMP PILOT LIST'!D24</f>
        <v>M</v>
      </c>
      <c r="G10" s="23">
        <v>19.64</v>
      </c>
      <c r="H10" s="19" t="s">
        <v>9</v>
      </c>
      <c r="I10" s="19" t="str">
        <f aca="true" t="shared" si="0" ref="I10:I61">IF(H10="3 Turnpoint","15",IF(H10="Flat Triangle","17.5",IF(H10="FAI Triangle","20")))</f>
        <v>17.5</v>
      </c>
      <c r="J10" s="20">
        <v>34.37</v>
      </c>
      <c r="K10" s="20">
        <f aca="true" t="shared" si="1" ref="K10:K61">I10*J10</f>
        <v>601.4749999999999</v>
      </c>
      <c r="L10" s="20">
        <f aca="true" t="shared" si="2" ref="L10:L61">RANK(K10,$K$10:$K$61,0)</f>
        <v>1</v>
      </c>
      <c r="M10" s="57" t="s">
        <v>88</v>
      </c>
      <c r="N10" s="62" t="str">
        <f>'A COMP PILOT LIST'!C24</f>
        <v>049</v>
      </c>
      <c r="P10" s="12">
        <v>1</v>
      </c>
      <c r="S10" s="3" t="s">
        <v>8</v>
      </c>
    </row>
    <row r="11" spans="1:19" ht="39.75" customHeight="1">
      <c r="A11" s="9"/>
      <c r="B11" s="55" t="s">
        <v>88</v>
      </c>
      <c r="C11" s="61" t="str">
        <f>'A COMP PILOT LIST'!C30</f>
        <v>063</v>
      </c>
      <c r="D11" s="18" t="str">
        <f>'A COMP PILOT LIST'!A30</f>
        <v>Dave</v>
      </c>
      <c r="E11" s="18" t="str">
        <f>'A COMP PILOT LIST'!B30</f>
        <v>Ashcroft</v>
      </c>
      <c r="F11" s="23" t="str">
        <f>'A COMP PILOT LIST'!D30</f>
        <v>M</v>
      </c>
      <c r="G11" s="23">
        <v>24.24</v>
      </c>
      <c r="H11" s="19" t="s">
        <v>8</v>
      </c>
      <c r="I11" s="19" t="str">
        <f t="shared" si="0"/>
        <v>15</v>
      </c>
      <c r="J11" s="20">
        <v>36.37</v>
      </c>
      <c r="K11" s="20">
        <f t="shared" si="1"/>
        <v>545.55</v>
      </c>
      <c r="L11" s="20">
        <f t="shared" si="2"/>
        <v>2</v>
      </c>
      <c r="M11" s="57" t="s">
        <v>88</v>
      </c>
      <c r="N11" s="62" t="str">
        <f>'A COMP PILOT LIST'!C33</f>
        <v>067</v>
      </c>
      <c r="P11" s="12">
        <v>2</v>
      </c>
      <c r="S11" s="3" t="s">
        <v>9</v>
      </c>
    </row>
    <row r="12" spans="1:19" ht="39.75" customHeight="1">
      <c r="A12" s="9"/>
      <c r="B12" s="55" t="s">
        <v>88</v>
      </c>
      <c r="C12" s="61" t="str">
        <f>'A COMP PILOT LIST'!C33</f>
        <v>067</v>
      </c>
      <c r="D12" s="18" t="str">
        <f>'A COMP PILOT LIST'!A33</f>
        <v>Alan</v>
      </c>
      <c r="E12" s="18" t="str">
        <f>'A COMP PILOT LIST'!B33</f>
        <v>Swann</v>
      </c>
      <c r="F12" s="23" t="str">
        <f>'A COMP PILOT LIST'!D33</f>
        <v>M</v>
      </c>
      <c r="G12" s="23">
        <v>22.73</v>
      </c>
      <c r="H12" s="19" t="s">
        <v>8</v>
      </c>
      <c r="I12" s="19" t="str">
        <f t="shared" si="0"/>
        <v>15</v>
      </c>
      <c r="J12" s="20">
        <v>34.09</v>
      </c>
      <c r="K12" s="20">
        <f t="shared" si="1"/>
        <v>511.35</v>
      </c>
      <c r="L12" s="20">
        <f t="shared" si="2"/>
        <v>3</v>
      </c>
      <c r="M12" s="57" t="s">
        <v>88</v>
      </c>
      <c r="N12" s="62" t="str">
        <f>'A COMP PILOT LIST'!C48</f>
        <v>085</v>
      </c>
      <c r="P12" s="12">
        <v>3</v>
      </c>
      <c r="S12" s="3" t="s">
        <v>10</v>
      </c>
    </row>
    <row r="13" spans="1:16" ht="39.75" customHeight="1">
      <c r="A13" s="9"/>
      <c r="B13" s="55" t="s">
        <v>88</v>
      </c>
      <c r="C13" s="61" t="str">
        <f>'A COMP PILOT LIST'!C48</f>
        <v>085</v>
      </c>
      <c r="D13" s="18" t="str">
        <f>'A COMP PILOT LIST'!A48</f>
        <v>Simon</v>
      </c>
      <c r="E13" s="18" t="str">
        <f>'A COMP PILOT LIST'!B48</f>
        <v>Raven</v>
      </c>
      <c r="F13" s="23" t="str">
        <f>'A COMP PILOT LIST'!D48</f>
        <v>M</v>
      </c>
      <c r="G13" s="23">
        <v>22.42</v>
      </c>
      <c r="H13" s="19" t="s">
        <v>8</v>
      </c>
      <c r="I13" s="19" t="str">
        <f t="shared" si="0"/>
        <v>15</v>
      </c>
      <c r="J13" s="20">
        <v>33.63</v>
      </c>
      <c r="K13" s="20">
        <f t="shared" si="1"/>
        <v>504.45000000000005</v>
      </c>
      <c r="L13" s="20">
        <f t="shared" si="2"/>
        <v>4</v>
      </c>
      <c r="M13" s="57" t="s">
        <v>88</v>
      </c>
      <c r="N13" s="62" t="str">
        <f>'A COMP PILOT LIST'!C5</f>
        <v>004</v>
      </c>
      <c r="P13" s="12">
        <v>4</v>
      </c>
    </row>
    <row r="14" spans="1:16" ht="39.75" customHeight="1">
      <c r="A14" s="9"/>
      <c r="B14" s="55" t="s">
        <v>88</v>
      </c>
      <c r="C14" s="61" t="str">
        <f>'A COMP PILOT LIST'!C5</f>
        <v>004</v>
      </c>
      <c r="D14" s="18" t="str">
        <f>'A COMP PILOT LIST'!A5</f>
        <v>Michael</v>
      </c>
      <c r="E14" s="18" t="str">
        <f>'A COMP PILOT LIST'!B5</f>
        <v>Guppy</v>
      </c>
      <c r="F14" s="23" t="str">
        <f>'A COMP PILOT LIST'!D5</f>
        <v>M</v>
      </c>
      <c r="G14" s="114">
        <v>16.06</v>
      </c>
      <c r="H14" s="19" t="s">
        <v>9</v>
      </c>
      <c r="I14" s="19" t="str">
        <f t="shared" si="0"/>
        <v>17.5</v>
      </c>
      <c r="J14" s="116">
        <v>28.1</v>
      </c>
      <c r="K14" s="20">
        <f t="shared" si="1"/>
        <v>491.75</v>
      </c>
      <c r="L14" s="20">
        <f t="shared" si="2"/>
        <v>5</v>
      </c>
      <c r="M14" s="57" t="s">
        <v>88</v>
      </c>
      <c r="N14" s="62" t="str">
        <f>'A COMP PILOT LIST'!C27</f>
        <v>054</v>
      </c>
      <c r="P14" s="12">
        <v>5</v>
      </c>
    </row>
    <row r="15" spans="1:16" ht="39.75" customHeight="1">
      <c r="A15" s="9"/>
      <c r="B15" s="55" t="s">
        <v>88</v>
      </c>
      <c r="C15" s="61" t="str">
        <f>'A COMP PILOT LIST'!C27</f>
        <v>054</v>
      </c>
      <c r="D15" s="18" t="str">
        <f>'A COMP PILOT LIST'!A27</f>
        <v>Mark</v>
      </c>
      <c r="E15" s="18" t="str">
        <f>'A COMP PILOT LIST'!B27</f>
        <v>Foster</v>
      </c>
      <c r="F15" s="23" t="str">
        <f>'A COMP PILOT LIST'!D27</f>
        <v>M</v>
      </c>
      <c r="G15" s="23">
        <v>15.56</v>
      </c>
      <c r="H15" s="19" t="s">
        <v>9</v>
      </c>
      <c r="I15" s="19" t="str">
        <f t="shared" si="0"/>
        <v>17.5</v>
      </c>
      <c r="J15" s="20">
        <v>27.23</v>
      </c>
      <c r="K15" s="20">
        <f t="shared" si="1"/>
        <v>476.52500000000003</v>
      </c>
      <c r="L15" s="20">
        <f t="shared" si="2"/>
        <v>6</v>
      </c>
      <c r="M15" s="57" t="s">
        <v>88</v>
      </c>
      <c r="N15" s="62" t="str">
        <f>'A COMP PILOT LIST'!C40</f>
        <v>074</v>
      </c>
      <c r="P15" s="12">
        <v>6</v>
      </c>
    </row>
    <row r="16" spans="1:16" ht="39.75" customHeight="1">
      <c r="A16" s="9"/>
      <c r="B16" s="55" t="s">
        <v>88</v>
      </c>
      <c r="C16" s="61" t="str">
        <f>'A COMP PILOT LIST'!C40</f>
        <v>074</v>
      </c>
      <c r="D16" s="18" t="str">
        <f>'A COMP PILOT LIST'!A40</f>
        <v>Ian</v>
      </c>
      <c r="E16" s="18" t="str">
        <f>'A COMP PILOT LIST'!B40</f>
        <v>Miskin</v>
      </c>
      <c r="F16" s="23" t="str">
        <f>'A COMP PILOT LIST'!D40</f>
        <v>M</v>
      </c>
      <c r="G16" s="23">
        <v>20.83</v>
      </c>
      <c r="H16" s="19" t="s">
        <v>8</v>
      </c>
      <c r="I16" s="19" t="str">
        <f t="shared" si="0"/>
        <v>15</v>
      </c>
      <c r="J16" s="20">
        <v>31.25</v>
      </c>
      <c r="K16" s="20">
        <f>I16*J16</f>
        <v>468.75</v>
      </c>
      <c r="L16" s="20">
        <f t="shared" si="2"/>
        <v>7</v>
      </c>
      <c r="M16" s="57" t="s">
        <v>88</v>
      </c>
      <c r="N16" s="62" t="str">
        <f>'A COMP PILOT LIST'!C6</f>
        <v>006</v>
      </c>
      <c r="P16" s="12">
        <v>7</v>
      </c>
    </row>
    <row r="17" spans="1:16" ht="39.75" customHeight="1">
      <c r="A17" s="9"/>
      <c r="B17" s="55" t="s">
        <v>88</v>
      </c>
      <c r="C17" s="61" t="str">
        <f>'A COMP PILOT LIST'!C6</f>
        <v>006</v>
      </c>
      <c r="D17" s="18" t="str">
        <f>'A COMP PILOT LIST'!A6</f>
        <v>Lester</v>
      </c>
      <c r="E17" s="18" t="str">
        <f>'A COMP PILOT LIST'!B6</f>
        <v>Gordon</v>
      </c>
      <c r="F17" s="23" t="str">
        <f>'A COMP PILOT LIST'!D6</f>
        <v>M</v>
      </c>
      <c r="G17" s="26">
        <v>13.74</v>
      </c>
      <c r="H17" s="19" t="s">
        <v>9</v>
      </c>
      <c r="I17" s="19" t="str">
        <f t="shared" si="0"/>
        <v>17.5</v>
      </c>
      <c r="J17" s="117">
        <v>24.05</v>
      </c>
      <c r="K17" s="20">
        <f t="shared" si="1"/>
        <v>420.875</v>
      </c>
      <c r="L17" s="20">
        <f t="shared" si="2"/>
        <v>8</v>
      </c>
      <c r="M17" s="57" t="s">
        <v>88</v>
      </c>
      <c r="N17" s="62" t="str">
        <f>'A COMP PILOT LIST'!C3</f>
        <v>002</v>
      </c>
      <c r="P17" s="12">
        <v>8</v>
      </c>
    </row>
    <row r="18" spans="1:16" ht="39.75" customHeight="1">
      <c r="A18" s="9"/>
      <c r="B18" s="55" t="s">
        <v>88</v>
      </c>
      <c r="C18" s="61" t="str">
        <f>'A COMP PILOT LIST'!C3</f>
        <v>002</v>
      </c>
      <c r="D18" s="18" t="str">
        <f>'A COMP PILOT LIST'!A3</f>
        <v>Viv</v>
      </c>
      <c r="E18" s="18" t="str">
        <f>'A COMP PILOT LIST'!B3</f>
        <v>Fouracre</v>
      </c>
      <c r="F18" s="23" t="str">
        <f>'A COMP PILOT LIST'!D3</f>
        <v>F</v>
      </c>
      <c r="G18" s="23">
        <v>13.71</v>
      </c>
      <c r="H18" s="19" t="s">
        <v>9</v>
      </c>
      <c r="I18" s="19" t="str">
        <f t="shared" si="0"/>
        <v>17.5</v>
      </c>
      <c r="J18" s="20">
        <v>24</v>
      </c>
      <c r="K18" s="20">
        <f t="shared" si="1"/>
        <v>420</v>
      </c>
      <c r="L18" s="20">
        <f t="shared" si="2"/>
        <v>9</v>
      </c>
      <c r="M18" s="57" t="s">
        <v>88</v>
      </c>
      <c r="N18" s="62" t="str">
        <f>'A COMP PILOT LIST'!C42</f>
        <v>077</v>
      </c>
      <c r="P18" s="12">
        <v>9</v>
      </c>
    </row>
    <row r="19" spans="1:16" ht="39.75" customHeight="1">
      <c r="A19" s="9"/>
      <c r="B19" s="55" t="s">
        <v>88</v>
      </c>
      <c r="C19" s="61" t="str">
        <f>'A COMP PILOT LIST'!C42</f>
        <v>077</v>
      </c>
      <c r="D19" s="18" t="str">
        <f>'A COMP PILOT LIST'!A42</f>
        <v>Ed</v>
      </c>
      <c r="E19" s="18" t="str">
        <f>'A COMP PILOT LIST'!B42</f>
        <v>Cleasby</v>
      </c>
      <c r="F19" s="23" t="str">
        <f>'A COMP PILOT LIST'!D42</f>
        <v>M</v>
      </c>
      <c r="G19" s="23">
        <v>16.59</v>
      </c>
      <c r="H19" s="19" t="s">
        <v>8</v>
      </c>
      <c r="I19" s="19" t="str">
        <f t="shared" si="0"/>
        <v>15</v>
      </c>
      <c r="J19" s="20">
        <v>24.88</v>
      </c>
      <c r="K19" s="20">
        <f t="shared" si="1"/>
        <v>373.2</v>
      </c>
      <c r="L19" s="20">
        <f t="shared" si="2"/>
        <v>10</v>
      </c>
      <c r="M19" s="57" t="s">
        <v>88</v>
      </c>
      <c r="N19" s="62" t="str">
        <f>'A COMP PILOT LIST'!C12</f>
        <v>023</v>
      </c>
      <c r="P19" s="12">
        <v>10</v>
      </c>
    </row>
    <row r="20" spans="1:16" ht="39.75" customHeight="1">
      <c r="A20" s="9"/>
      <c r="B20" s="55" t="s">
        <v>88</v>
      </c>
      <c r="C20" s="61" t="str">
        <f>'A COMP PILOT LIST'!C12</f>
        <v>023</v>
      </c>
      <c r="D20" s="18" t="str">
        <f>'A COMP PILOT LIST'!A12</f>
        <v>Chris</v>
      </c>
      <c r="E20" s="18" t="str">
        <f>'A COMP PILOT LIST'!B12</f>
        <v>Jackson</v>
      </c>
      <c r="F20" s="23" t="str">
        <f>'A COMP PILOT LIST'!D12</f>
        <v>M</v>
      </c>
      <c r="G20" s="23">
        <v>15.07</v>
      </c>
      <c r="H20" s="19" t="s">
        <v>8</v>
      </c>
      <c r="I20" s="19" t="str">
        <f t="shared" si="0"/>
        <v>15</v>
      </c>
      <c r="J20" s="20">
        <v>22.61</v>
      </c>
      <c r="K20" s="20">
        <f t="shared" si="1"/>
        <v>339.15</v>
      </c>
      <c r="L20" s="20">
        <f t="shared" si="2"/>
        <v>11</v>
      </c>
      <c r="M20" s="57" t="s">
        <v>88</v>
      </c>
      <c r="N20" s="62" t="str">
        <f>'A COMP PILOT LIST'!C14</f>
        <v>027</v>
      </c>
      <c r="P20" s="12">
        <v>11</v>
      </c>
    </row>
    <row r="21" spans="1:16" ht="39.75" customHeight="1">
      <c r="A21" s="9"/>
      <c r="B21" s="55" t="s">
        <v>88</v>
      </c>
      <c r="C21" s="61" t="str">
        <f>'A COMP PILOT LIST'!C14</f>
        <v>027</v>
      </c>
      <c r="D21" s="18" t="str">
        <f>'A COMP PILOT LIST'!A14</f>
        <v>Simon</v>
      </c>
      <c r="E21" s="18" t="str">
        <f>'A COMP PILOT LIST'!B14</f>
        <v>Baillie</v>
      </c>
      <c r="F21" s="23" t="str">
        <f>'A COMP PILOT LIST'!D14</f>
        <v>M</v>
      </c>
      <c r="G21" s="23">
        <v>14.88</v>
      </c>
      <c r="H21" s="19" t="s">
        <v>8</v>
      </c>
      <c r="I21" s="19" t="str">
        <f t="shared" si="0"/>
        <v>15</v>
      </c>
      <c r="J21" s="20">
        <v>22.32</v>
      </c>
      <c r="K21" s="20">
        <f t="shared" si="1"/>
        <v>334.8</v>
      </c>
      <c r="L21" s="20">
        <f t="shared" si="2"/>
        <v>12</v>
      </c>
      <c r="M21" s="57" t="s">
        <v>88</v>
      </c>
      <c r="N21" s="62" t="str">
        <f>'A COMP PILOT LIST'!C53</f>
        <v>098</v>
      </c>
      <c r="P21" s="12">
        <v>12</v>
      </c>
    </row>
    <row r="22" spans="1:16" ht="39.75" customHeight="1">
      <c r="A22" s="9"/>
      <c r="B22" s="55" t="s">
        <v>88</v>
      </c>
      <c r="C22" s="61" t="str">
        <f>'A COMP PILOT LIST'!C53</f>
        <v>098</v>
      </c>
      <c r="D22" s="18" t="str">
        <f>'A COMP PILOT LIST'!A53</f>
        <v>Malcolm</v>
      </c>
      <c r="E22" s="18" t="str">
        <f>'A COMP PILOT LIST'!B53</f>
        <v>Tully</v>
      </c>
      <c r="F22" s="23" t="str">
        <f>'A COMP PILOT LIST'!D53</f>
        <v>M</v>
      </c>
      <c r="G22" s="115">
        <v>14.79</v>
      </c>
      <c r="H22" s="19" t="s">
        <v>8</v>
      </c>
      <c r="I22" s="19" t="str">
        <f t="shared" si="0"/>
        <v>15</v>
      </c>
      <c r="J22" s="20">
        <v>22.19</v>
      </c>
      <c r="K22" s="20">
        <f t="shared" si="1"/>
        <v>332.85</v>
      </c>
      <c r="L22" s="20">
        <f t="shared" si="2"/>
        <v>13</v>
      </c>
      <c r="M22" s="57" t="s">
        <v>88</v>
      </c>
      <c r="N22" s="62" t="str">
        <f>'A COMP PILOT LIST'!C46</f>
        <v>083</v>
      </c>
      <c r="P22" s="12">
        <v>13</v>
      </c>
    </row>
    <row r="23" spans="1:16" ht="39.75" customHeight="1">
      <c r="A23" s="9"/>
      <c r="B23" s="55" t="s">
        <v>88</v>
      </c>
      <c r="C23" s="61" t="str">
        <f>'A COMP PILOT LIST'!C46</f>
        <v>083</v>
      </c>
      <c r="D23" s="18" t="str">
        <f>'A COMP PILOT LIST'!A46</f>
        <v>Chris</v>
      </c>
      <c r="E23" s="18" t="str">
        <f>'A COMP PILOT LIST'!B46</f>
        <v>Greenwood</v>
      </c>
      <c r="F23" s="23" t="str">
        <f>'A COMP PILOT LIST'!D46</f>
        <v>M</v>
      </c>
      <c r="G23" s="23">
        <v>14.71</v>
      </c>
      <c r="H23" s="19" t="s">
        <v>8</v>
      </c>
      <c r="I23" s="19" t="str">
        <f t="shared" si="0"/>
        <v>15</v>
      </c>
      <c r="J23" s="20">
        <v>22.06</v>
      </c>
      <c r="K23" s="20">
        <f t="shared" si="1"/>
        <v>330.9</v>
      </c>
      <c r="L23" s="20">
        <f t="shared" si="2"/>
        <v>14</v>
      </c>
      <c r="M23" s="57" t="s">
        <v>88</v>
      </c>
      <c r="N23" s="62" t="str">
        <f>'A COMP PILOT LIST'!C7</f>
        <v>007</v>
      </c>
      <c r="P23" s="12">
        <v>14</v>
      </c>
    </row>
    <row r="24" spans="1:16" ht="39.75" customHeight="1">
      <c r="A24" s="9"/>
      <c r="B24" s="55" t="s">
        <v>88</v>
      </c>
      <c r="C24" s="61" t="str">
        <f>'A COMP PILOT LIST'!C7</f>
        <v>007</v>
      </c>
      <c r="D24" s="18" t="str">
        <f>'A COMP PILOT LIST'!A7</f>
        <v>Paul</v>
      </c>
      <c r="E24" s="18" t="str">
        <f>'A COMP PILOT LIST'!B7</f>
        <v>Winstanley</v>
      </c>
      <c r="F24" s="23" t="str">
        <f>'A COMP PILOT LIST'!D7</f>
        <v>M</v>
      </c>
      <c r="G24" s="23">
        <v>13.97</v>
      </c>
      <c r="H24" s="19" t="s">
        <v>8</v>
      </c>
      <c r="I24" s="19" t="str">
        <f t="shared" si="0"/>
        <v>15</v>
      </c>
      <c r="J24" s="20">
        <v>20.95</v>
      </c>
      <c r="K24" s="20">
        <f t="shared" si="1"/>
        <v>314.25</v>
      </c>
      <c r="L24" s="20">
        <f t="shared" si="2"/>
        <v>15</v>
      </c>
      <c r="M24" s="57" t="s">
        <v>88</v>
      </c>
      <c r="N24" s="62" t="str">
        <f>'A COMP PILOT LIST'!C13</f>
        <v>024</v>
      </c>
      <c r="P24" s="12">
        <v>15</v>
      </c>
    </row>
    <row r="25" spans="1:16" ht="39.75" customHeight="1">
      <c r="A25" s="9"/>
      <c r="B25" s="55" t="s">
        <v>88</v>
      </c>
      <c r="C25" s="61" t="str">
        <f>'A COMP PILOT LIST'!C13</f>
        <v>024</v>
      </c>
      <c r="D25" s="18" t="str">
        <f>'A COMP PILOT LIST'!A13</f>
        <v>Mark</v>
      </c>
      <c r="E25" s="18" t="str">
        <f>'A COMP PILOT LIST'!B13</f>
        <v>Elliott</v>
      </c>
      <c r="F25" s="23" t="str">
        <f>'A COMP PILOT LIST'!D13</f>
        <v>M</v>
      </c>
      <c r="G25" s="23">
        <v>13.95</v>
      </c>
      <c r="H25" s="19" t="s">
        <v>8</v>
      </c>
      <c r="I25" s="19" t="str">
        <f t="shared" si="0"/>
        <v>15</v>
      </c>
      <c r="J25" s="20">
        <v>20.92</v>
      </c>
      <c r="K25" s="20">
        <f t="shared" si="1"/>
        <v>313.8</v>
      </c>
      <c r="L25" s="20">
        <f t="shared" si="2"/>
        <v>16</v>
      </c>
      <c r="M25" s="57" t="s">
        <v>88</v>
      </c>
      <c r="N25" s="62" t="str">
        <f>'A COMP PILOT LIST'!C15</f>
        <v>028</v>
      </c>
      <c r="P25" s="12">
        <v>16</v>
      </c>
    </row>
    <row r="26" spans="1:16" ht="39.75" customHeight="1">
      <c r="A26" s="9"/>
      <c r="B26" s="55" t="s">
        <v>88</v>
      </c>
      <c r="C26" s="61" t="str">
        <f>'A COMP PILOT LIST'!C15</f>
        <v>028</v>
      </c>
      <c r="D26" s="18" t="str">
        <f>'A COMP PILOT LIST'!A15</f>
        <v>Jason</v>
      </c>
      <c r="E26" s="18" t="str">
        <f>'A COMP PILOT LIST'!B15</f>
        <v>Bolland</v>
      </c>
      <c r="F26" s="23" t="str">
        <f>'A COMP PILOT LIST'!D15</f>
        <v>M</v>
      </c>
      <c r="G26" s="23">
        <v>13.47</v>
      </c>
      <c r="H26" s="19" t="s">
        <v>8</v>
      </c>
      <c r="I26" s="19" t="str">
        <f t="shared" si="0"/>
        <v>15</v>
      </c>
      <c r="J26" s="20">
        <v>20.21</v>
      </c>
      <c r="K26" s="20">
        <f t="shared" si="1"/>
        <v>303.15000000000003</v>
      </c>
      <c r="L26" s="20">
        <f t="shared" si="2"/>
        <v>17</v>
      </c>
      <c r="M26" s="57" t="s">
        <v>88</v>
      </c>
      <c r="N26" s="62" t="str">
        <f>'A COMP PILOT LIST'!C4</f>
        <v>003</v>
      </c>
      <c r="P26" s="12">
        <v>17</v>
      </c>
    </row>
    <row r="27" spans="1:16" ht="39.75" customHeight="1">
      <c r="A27" s="9"/>
      <c r="B27" s="55" t="s">
        <v>88</v>
      </c>
      <c r="C27" s="61" t="str">
        <f>'A COMP PILOT LIST'!C4</f>
        <v>003</v>
      </c>
      <c r="D27" s="18" t="str">
        <f>'A COMP PILOT LIST'!A4</f>
        <v>Phil</v>
      </c>
      <c r="E27" s="18" t="str">
        <f>'A COMP PILOT LIST'!B4</f>
        <v>Fouracre</v>
      </c>
      <c r="F27" s="23" t="str">
        <f>'A COMP PILOT LIST'!D4</f>
        <v>M</v>
      </c>
      <c r="G27" s="23">
        <v>13.26</v>
      </c>
      <c r="H27" s="19" t="s">
        <v>8</v>
      </c>
      <c r="I27" s="19" t="str">
        <f t="shared" si="0"/>
        <v>15</v>
      </c>
      <c r="J27" s="20">
        <v>19.89</v>
      </c>
      <c r="K27" s="20">
        <f t="shared" si="1"/>
        <v>298.35</v>
      </c>
      <c r="L27" s="20">
        <f t="shared" si="2"/>
        <v>18</v>
      </c>
      <c r="M27" s="57" t="s">
        <v>88</v>
      </c>
      <c r="N27" s="62" t="str">
        <f>'A COMP PILOT LIST'!C49</f>
        <v>086</v>
      </c>
      <c r="P27" s="12">
        <v>18</v>
      </c>
    </row>
    <row r="28" spans="1:16" ht="39.75" customHeight="1">
      <c r="A28" s="9"/>
      <c r="B28" s="55" t="s">
        <v>88</v>
      </c>
      <c r="C28" s="61" t="str">
        <f>'A COMP PILOT LIST'!C49</f>
        <v>086</v>
      </c>
      <c r="D28" s="18" t="str">
        <f>'A COMP PILOT LIST'!A49</f>
        <v>Mark</v>
      </c>
      <c r="E28" s="18" t="str">
        <f>'A COMP PILOT LIST'!B49</f>
        <v>Wilson</v>
      </c>
      <c r="F28" s="23" t="str">
        <f>'A COMP PILOT LIST'!D49</f>
        <v>M</v>
      </c>
      <c r="G28" s="23">
        <v>13.23</v>
      </c>
      <c r="H28" s="19" t="s">
        <v>8</v>
      </c>
      <c r="I28" s="19" t="str">
        <f t="shared" si="0"/>
        <v>15</v>
      </c>
      <c r="J28" s="20">
        <v>19.85</v>
      </c>
      <c r="K28" s="20">
        <f t="shared" si="1"/>
        <v>297.75</v>
      </c>
      <c r="L28" s="20">
        <f t="shared" si="2"/>
        <v>19</v>
      </c>
      <c r="M28" s="57" t="s">
        <v>88</v>
      </c>
      <c r="N28" s="62" t="str">
        <f>'A COMP PILOT LIST'!C35</f>
        <v>069</v>
      </c>
      <c r="P28" s="12">
        <v>19</v>
      </c>
    </row>
    <row r="29" spans="1:16" ht="39.75" customHeight="1">
      <c r="A29" s="9"/>
      <c r="B29" s="55" t="s">
        <v>88</v>
      </c>
      <c r="C29" s="61" t="str">
        <f>'A COMP PILOT LIST'!C35</f>
        <v>069</v>
      </c>
      <c r="D29" s="18" t="str">
        <f>'A COMP PILOT LIST'!A35</f>
        <v>Brian</v>
      </c>
      <c r="E29" s="18" t="str">
        <f>'A COMP PILOT LIST'!B35</f>
        <v>Doub</v>
      </c>
      <c r="F29" s="23" t="str">
        <f>'A COMP PILOT LIST'!D35</f>
        <v>M</v>
      </c>
      <c r="G29" s="23">
        <v>12.96</v>
      </c>
      <c r="H29" s="19" t="s">
        <v>8</v>
      </c>
      <c r="I29" s="19" t="str">
        <f t="shared" si="0"/>
        <v>15</v>
      </c>
      <c r="J29" s="20">
        <v>19.44</v>
      </c>
      <c r="K29" s="20">
        <f t="shared" si="1"/>
        <v>291.6</v>
      </c>
      <c r="L29" s="20">
        <f t="shared" si="2"/>
        <v>20</v>
      </c>
      <c r="M29" s="57" t="s">
        <v>88</v>
      </c>
      <c r="N29" s="62" t="str">
        <f>'A COMP PILOT LIST'!C50</f>
        <v>093</v>
      </c>
      <c r="P29" s="12">
        <v>20</v>
      </c>
    </row>
    <row r="30" spans="1:16" ht="39.75" customHeight="1">
      <c r="A30" s="9"/>
      <c r="B30" s="55" t="s">
        <v>88</v>
      </c>
      <c r="C30" s="61" t="str">
        <f>'A COMP PILOT LIST'!C50</f>
        <v>093</v>
      </c>
      <c r="D30" s="18" t="str">
        <f>'A COMP PILOT LIST'!A50</f>
        <v>Andrew</v>
      </c>
      <c r="E30" s="18" t="str">
        <f>'A COMP PILOT LIST'!B50</f>
        <v>Broxholme</v>
      </c>
      <c r="F30" s="23" t="str">
        <f>'A COMP PILOT LIST'!D50</f>
        <v>M</v>
      </c>
      <c r="G30" s="23">
        <v>12.83</v>
      </c>
      <c r="H30" s="19" t="s">
        <v>8</v>
      </c>
      <c r="I30" s="19" t="str">
        <f t="shared" si="0"/>
        <v>15</v>
      </c>
      <c r="J30" s="20">
        <v>19.25</v>
      </c>
      <c r="K30" s="20">
        <f t="shared" si="1"/>
        <v>288.75</v>
      </c>
      <c r="L30" s="20">
        <f t="shared" si="2"/>
        <v>21</v>
      </c>
      <c r="M30" s="57" t="s">
        <v>88</v>
      </c>
      <c r="N30" s="62" t="str">
        <f>'A COMP PILOT LIST'!C51</f>
        <v>094</v>
      </c>
      <c r="P30" s="12">
        <v>21</v>
      </c>
    </row>
    <row r="31" spans="1:16" ht="39.75" customHeight="1">
      <c r="A31" s="9"/>
      <c r="B31" s="55" t="s">
        <v>88</v>
      </c>
      <c r="C31" s="61" t="str">
        <f>'A COMP PILOT LIST'!C51</f>
        <v>094</v>
      </c>
      <c r="D31" s="18" t="str">
        <f>'A COMP PILOT LIST'!A51</f>
        <v>Sam </v>
      </c>
      <c r="E31" s="18" t="str">
        <f>'A COMP PILOT LIST'!B51</f>
        <v>Little</v>
      </c>
      <c r="F31" s="23" t="str">
        <f>'A COMP PILOT LIST'!D51</f>
        <v>M</v>
      </c>
      <c r="G31" s="23">
        <v>9.35</v>
      </c>
      <c r="H31" s="19" t="s">
        <v>9</v>
      </c>
      <c r="I31" s="19" t="str">
        <f t="shared" si="0"/>
        <v>17.5</v>
      </c>
      <c r="J31" s="20">
        <v>16.36</v>
      </c>
      <c r="K31" s="20">
        <f t="shared" si="1"/>
        <v>286.3</v>
      </c>
      <c r="L31" s="20">
        <f t="shared" si="2"/>
        <v>22</v>
      </c>
      <c r="M31" s="57" t="s">
        <v>88</v>
      </c>
      <c r="N31" s="62" t="str">
        <f>'A COMP PILOT LIST'!C21</f>
        <v>043</v>
      </c>
      <c r="P31" s="12">
        <v>22</v>
      </c>
    </row>
    <row r="32" spans="1:16" ht="39.75" customHeight="1">
      <c r="A32" s="9"/>
      <c r="B32" s="55" t="s">
        <v>88</v>
      </c>
      <c r="C32" s="61" t="str">
        <f>'A COMP PILOT LIST'!C21</f>
        <v>043</v>
      </c>
      <c r="D32" s="18" t="str">
        <f>'A COMP PILOT LIST'!A21</f>
        <v>Chris</v>
      </c>
      <c r="E32" s="18" t="str">
        <f>'A COMP PILOT LIST'!B21</f>
        <v>Foster</v>
      </c>
      <c r="F32" s="23" t="str">
        <f>'A COMP PILOT LIST'!D21</f>
        <v>M</v>
      </c>
      <c r="G32" s="23">
        <v>12.53</v>
      </c>
      <c r="H32" s="19" t="s">
        <v>8</v>
      </c>
      <c r="I32" s="19" t="str">
        <f t="shared" si="0"/>
        <v>15</v>
      </c>
      <c r="J32" s="20">
        <v>18.8</v>
      </c>
      <c r="K32" s="20">
        <f t="shared" si="1"/>
        <v>282</v>
      </c>
      <c r="L32" s="20">
        <f t="shared" si="2"/>
        <v>23</v>
      </c>
      <c r="M32" s="57" t="s">
        <v>88</v>
      </c>
      <c r="N32" s="62" t="str">
        <f>'A COMP PILOT LIST'!C19</f>
        <v>041</v>
      </c>
      <c r="P32" s="12">
        <v>23</v>
      </c>
    </row>
    <row r="33" spans="1:16" ht="39.75" customHeight="1">
      <c r="A33" s="9"/>
      <c r="B33" s="55" t="s">
        <v>88</v>
      </c>
      <c r="C33" s="61" t="str">
        <f>'A COMP PILOT LIST'!C19</f>
        <v>041</v>
      </c>
      <c r="D33" s="18" t="str">
        <f>'A COMP PILOT LIST'!A19</f>
        <v>Louis</v>
      </c>
      <c r="E33" s="18" t="str">
        <f>'A COMP PILOT LIST'!B19</f>
        <v>Garton</v>
      </c>
      <c r="F33" s="23" t="str">
        <f>'A COMP PILOT LIST'!D19</f>
        <v>M</v>
      </c>
      <c r="G33" s="23">
        <v>11.94</v>
      </c>
      <c r="H33" s="19" t="s">
        <v>8</v>
      </c>
      <c r="I33" s="19" t="str">
        <f t="shared" si="0"/>
        <v>15</v>
      </c>
      <c r="J33" s="20">
        <v>17.91</v>
      </c>
      <c r="K33" s="20">
        <f t="shared" si="1"/>
        <v>268.65</v>
      </c>
      <c r="L33" s="20">
        <f t="shared" si="2"/>
        <v>24</v>
      </c>
      <c r="M33" s="57" t="s">
        <v>88</v>
      </c>
      <c r="N33" s="62" t="str">
        <f>'A COMP PILOT LIST'!C10</f>
        <v>018</v>
      </c>
      <c r="P33" s="12">
        <v>24</v>
      </c>
    </row>
    <row r="34" spans="1:16" ht="39.75" customHeight="1">
      <c r="A34" s="9"/>
      <c r="B34" s="55" t="s">
        <v>88</v>
      </c>
      <c r="C34" s="61" t="str">
        <f>'A COMP PILOT LIST'!C17</f>
        <v>033</v>
      </c>
      <c r="D34" s="18" t="str">
        <f>'A COMP PILOT LIST'!A17</f>
        <v>Harry</v>
      </c>
      <c r="E34" s="18" t="str">
        <f>'A COMP PILOT LIST'!B17</f>
        <v>Postill</v>
      </c>
      <c r="F34" s="23" t="str">
        <f>'A COMP PILOT LIST'!D17</f>
        <v>M</v>
      </c>
      <c r="G34" s="23">
        <v>11.74</v>
      </c>
      <c r="H34" s="19" t="s">
        <v>8</v>
      </c>
      <c r="I34" s="19" t="str">
        <f t="shared" si="0"/>
        <v>15</v>
      </c>
      <c r="J34" s="20">
        <v>17.61</v>
      </c>
      <c r="K34" s="20">
        <f t="shared" si="1"/>
        <v>264.15</v>
      </c>
      <c r="L34" s="20">
        <f t="shared" si="2"/>
        <v>25</v>
      </c>
      <c r="M34" s="57" t="s">
        <v>88</v>
      </c>
      <c r="N34" s="62" t="str">
        <f>'A COMP PILOT LIST'!C11</f>
        <v>020</v>
      </c>
      <c r="P34" s="12">
        <v>25</v>
      </c>
    </row>
    <row r="35" spans="1:16" ht="39.75" customHeight="1">
      <c r="A35" s="9"/>
      <c r="B35" s="55" t="s">
        <v>88</v>
      </c>
      <c r="C35" s="61" t="str">
        <f>'A COMP PILOT LIST'!C10</f>
        <v>018</v>
      </c>
      <c r="D35" s="18" t="str">
        <f>'A COMP PILOT LIST'!A10</f>
        <v>Kevin</v>
      </c>
      <c r="E35" s="18" t="str">
        <f>'A COMP PILOT LIST'!B10</f>
        <v>McLoughlin</v>
      </c>
      <c r="F35" s="23" t="str">
        <f>'A COMP PILOT LIST'!D10</f>
        <v>M</v>
      </c>
      <c r="G35" s="23">
        <v>11.52</v>
      </c>
      <c r="H35" s="19" t="s">
        <v>8</v>
      </c>
      <c r="I35" s="19" t="str">
        <f t="shared" si="0"/>
        <v>15</v>
      </c>
      <c r="J35" s="20">
        <v>17.28</v>
      </c>
      <c r="K35" s="20">
        <f t="shared" si="1"/>
        <v>259.20000000000005</v>
      </c>
      <c r="L35" s="20">
        <f t="shared" si="2"/>
        <v>26</v>
      </c>
      <c r="M35" s="57" t="s">
        <v>88</v>
      </c>
      <c r="N35" s="62" t="str">
        <f>'A COMP PILOT LIST'!C20</f>
        <v>042</v>
      </c>
      <c r="P35" s="12">
        <v>26</v>
      </c>
    </row>
    <row r="36" spans="1:16" ht="39.75" customHeight="1">
      <c r="A36" s="9"/>
      <c r="B36" s="55" t="s">
        <v>88</v>
      </c>
      <c r="C36" s="61" t="str">
        <f>'A COMP PILOT LIST'!C11</f>
        <v>020</v>
      </c>
      <c r="D36" s="18" t="str">
        <f>'A COMP PILOT LIST'!A11</f>
        <v>Gary</v>
      </c>
      <c r="E36" s="18" t="str">
        <f>'A COMP PILOT LIST'!B11</f>
        <v>Jackson</v>
      </c>
      <c r="F36" s="23" t="str">
        <f>'A COMP PILOT LIST'!D11</f>
        <v>M</v>
      </c>
      <c r="G36" s="23">
        <v>11.52</v>
      </c>
      <c r="H36" s="19" t="s">
        <v>8</v>
      </c>
      <c r="I36" s="19" t="str">
        <f t="shared" si="0"/>
        <v>15</v>
      </c>
      <c r="J36" s="20">
        <v>17.28</v>
      </c>
      <c r="K36" s="20">
        <f t="shared" si="1"/>
        <v>259.20000000000005</v>
      </c>
      <c r="L36" s="20">
        <f t="shared" si="2"/>
        <v>26</v>
      </c>
      <c r="M36" s="57" t="s">
        <v>88</v>
      </c>
      <c r="N36" s="62" t="str">
        <f>'A COMP PILOT LIST'!C29</f>
        <v>061</v>
      </c>
      <c r="P36" s="12">
        <v>27</v>
      </c>
    </row>
    <row r="37" spans="1:16" ht="39.75" customHeight="1">
      <c r="A37" s="9"/>
      <c r="B37" s="55" t="s">
        <v>88</v>
      </c>
      <c r="C37" s="61" t="str">
        <f>'A COMP PILOT LIST'!C20</f>
        <v>042</v>
      </c>
      <c r="D37" s="18" t="str">
        <f>'A COMP PILOT LIST'!A20</f>
        <v>John</v>
      </c>
      <c r="E37" s="18" t="str">
        <f>'A COMP PILOT LIST'!B20</f>
        <v>Murphy</v>
      </c>
      <c r="F37" s="23" t="str">
        <f>'A COMP PILOT LIST'!D20</f>
        <v>M</v>
      </c>
      <c r="G37" s="23">
        <v>11.07</v>
      </c>
      <c r="H37" s="19" t="s">
        <v>8</v>
      </c>
      <c r="I37" s="19" t="str">
        <f t="shared" si="0"/>
        <v>15</v>
      </c>
      <c r="J37" s="20">
        <v>16.61</v>
      </c>
      <c r="K37" s="20">
        <f t="shared" si="1"/>
        <v>249.14999999999998</v>
      </c>
      <c r="L37" s="20">
        <f t="shared" si="2"/>
        <v>28</v>
      </c>
      <c r="M37" s="57" t="s">
        <v>88</v>
      </c>
      <c r="N37" s="62" t="str">
        <f>'A COMP PILOT LIST'!C34</f>
        <v>068</v>
      </c>
      <c r="P37" s="12">
        <v>28</v>
      </c>
    </row>
    <row r="38" spans="1:16" ht="39.75" customHeight="1">
      <c r="A38" s="9"/>
      <c r="B38" s="55" t="s">
        <v>88</v>
      </c>
      <c r="C38" s="61" t="str">
        <f>'A COMP PILOT LIST'!C29</f>
        <v>061</v>
      </c>
      <c r="D38" s="18" t="str">
        <f>'A COMP PILOT LIST'!A29</f>
        <v>Jeremy</v>
      </c>
      <c r="E38" s="18" t="str">
        <f>'A COMP PILOT LIST'!B29</f>
        <v>Smith</v>
      </c>
      <c r="F38" s="23" t="str">
        <f>'A COMP PILOT LIST'!D29</f>
        <v>M</v>
      </c>
      <c r="G38" s="23">
        <v>8.68</v>
      </c>
      <c r="H38" s="19" t="s">
        <v>9</v>
      </c>
      <c r="I38" s="19" t="str">
        <f t="shared" si="0"/>
        <v>17.5</v>
      </c>
      <c r="J38" s="20">
        <v>13.73</v>
      </c>
      <c r="K38" s="20">
        <f t="shared" si="1"/>
        <v>240.275</v>
      </c>
      <c r="L38" s="20">
        <f t="shared" si="2"/>
        <v>29</v>
      </c>
      <c r="M38" s="57" t="s">
        <v>88</v>
      </c>
      <c r="N38" s="62" t="str">
        <f>'A COMP PILOT LIST'!C39</f>
        <v>073</v>
      </c>
      <c r="P38" s="12">
        <v>29</v>
      </c>
    </row>
    <row r="39" spans="1:16" ht="39.75" customHeight="1">
      <c r="A39" s="9"/>
      <c r="B39" s="55" t="s">
        <v>88</v>
      </c>
      <c r="C39" s="61" t="str">
        <f>'A COMP PILOT LIST'!C34</f>
        <v>068</v>
      </c>
      <c r="D39" s="18" t="str">
        <f>'A COMP PILOT LIST'!A34</f>
        <v>Paul</v>
      </c>
      <c r="E39" s="18" t="str">
        <f>'A COMP PILOT LIST'!B34</f>
        <v>Winterbottom</v>
      </c>
      <c r="F39" s="23" t="str">
        <f>'A COMP PILOT LIST'!D34</f>
        <v>M</v>
      </c>
      <c r="G39" s="23">
        <v>10.47</v>
      </c>
      <c r="H39" s="19" t="s">
        <v>8</v>
      </c>
      <c r="I39" s="19" t="str">
        <f t="shared" si="0"/>
        <v>15</v>
      </c>
      <c r="J39" s="20">
        <v>15.7</v>
      </c>
      <c r="K39" s="20">
        <f t="shared" si="1"/>
        <v>235.5</v>
      </c>
      <c r="L39" s="20">
        <f t="shared" si="2"/>
        <v>30</v>
      </c>
      <c r="M39" s="57" t="s">
        <v>88</v>
      </c>
      <c r="N39" s="62" t="str">
        <f>'A COMP PILOT LIST'!C2</f>
        <v>001</v>
      </c>
      <c r="P39" s="12">
        <v>30</v>
      </c>
    </row>
    <row r="40" spans="1:16" ht="39.75" customHeight="1">
      <c r="A40" s="9"/>
      <c r="B40" s="55" t="s">
        <v>88</v>
      </c>
      <c r="C40" s="61" t="str">
        <f>'A COMP PILOT LIST'!C39</f>
        <v>073</v>
      </c>
      <c r="D40" s="18" t="str">
        <f>'A COMP PILOT LIST'!A39</f>
        <v>David</v>
      </c>
      <c r="E40" s="18" t="str">
        <f>'A COMP PILOT LIST'!B39</f>
        <v>Scriviner</v>
      </c>
      <c r="F40" s="23" t="str">
        <f>'A COMP PILOT LIST'!D39</f>
        <v>M</v>
      </c>
      <c r="G40" s="23">
        <v>10.06</v>
      </c>
      <c r="H40" s="19" t="s">
        <v>8</v>
      </c>
      <c r="I40" s="19" t="str">
        <f t="shared" si="0"/>
        <v>15</v>
      </c>
      <c r="J40" s="20">
        <v>15.09</v>
      </c>
      <c r="K40" s="20">
        <f t="shared" si="1"/>
        <v>226.35</v>
      </c>
      <c r="L40" s="20">
        <f t="shared" si="2"/>
        <v>31</v>
      </c>
      <c r="M40" s="57" t="s">
        <v>88</v>
      </c>
      <c r="N40" s="62" t="str">
        <f>'A COMP PILOT LIST'!C22</f>
        <v>044</v>
      </c>
      <c r="P40" s="12">
        <v>31</v>
      </c>
    </row>
    <row r="41" spans="1:16" ht="39.75" customHeight="1">
      <c r="A41" s="9"/>
      <c r="B41" s="55" t="s">
        <v>88</v>
      </c>
      <c r="C41" s="61" t="str">
        <f>'A COMP PILOT LIST'!C2</f>
        <v>001</v>
      </c>
      <c r="D41" s="18" t="str">
        <f>'A COMP PILOT LIST'!A2</f>
        <v>Bruce</v>
      </c>
      <c r="E41" s="18" t="str">
        <f>'A COMP PILOT LIST'!B2</f>
        <v>Clarke</v>
      </c>
      <c r="F41" s="23" t="str">
        <f>'A COMP PILOT LIST'!D2</f>
        <v>M</v>
      </c>
      <c r="G41" s="23">
        <v>9.898</v>
      </c>
      <c r="H41" s="19" t="s">
        <v>8</v>
      </c>
      <c r="I41" s="19" t="str">
        <f>IF(H41="3 Turnpoint","15",IF(H41="Flat Triangle","17.5",IF(H41="FAI Triangle","20")))</f>
        <v>15</v>
      </c>
      <c r="J41" s="20">
        <v>14.85</v>
      </c>
      <c r="K41" s="20">
        <f>I41*J41</f>
        <v>222.75</v>
      </c>
      <c r="L41" s="20">
        <f>RANK(K41,$K$10:$K$61,0)</f>
        <v>32</v>
      </c>
      <c r="M41" s="57" t="s">
        <v>88</v>
      </c>
      <c r="N41" s="62" t="str">
        <f>'A COMP PILOT LIST'!C23</f>
        <v>047</v>
      </c>
      <c r="P41" s="12">
        <v>32</v>
      </c>
    </row>
    <row r="42" spans="1:16" ht="39.75" customHeight="1">
      <c r="A42" s="9"/>
      <c r="B42" s="55" t="s">
        <v>88</v>
      </c>
      <c r="C42" s="61" t="str">
        <f>'A COMP PILOT LIST'!C22</f>
        <v>044</v>
      </c>
      <c r="D42" s="18" t="str">
        <f>'A COMP PILOT LIST'!A22</f>
        <v>Richard</v>
      </c>
      <c r="E42" s="18" t="str">
        <f>'A COMP PILOT LIST'!B22</f>
        <v>Sewell</v>
      </c>
      <c r="F42" s="23" t="str">
        <f>'A COMP PILOT LIST'!D22</f>
        <v>M</v>
      </c>
      <c r="G42" s="23">
        <v>9.615</v>
      </c>
      <c r="H42" s="19" t="s">
        <v>8</v>
      </c>
      <c r="I42" s="19" t="str">
        <f t="shared" si="0"/>
        <v>15</v>
      </c>
      <c r="J42" s="20">
        <v>14.42</v>
      </c>
      <c r="K42" s="20">
        <f t="shared" si="1"/>
        <v>216.3</v>
      </c>
      <c r="L42" s="20">
        <f t="shared" si="2"/>
        <v>33</v>
      </c>
      <c r="M42" s="57" t="s">
        <v>88</v>
      </c>
      <c r="N42" s="62" t="str">
        <f>'A COMP PILOT LIST'!C38</f>
        <v>072</v>
      </c>
      <c r="P42" s="12">
        <v>33</v>
      </c>
    </row>
    <row r="43" spans="1:16" ht="39.75" customHeight="1">
      <c r="A43" s="9"/>
      <c r="B43" s="55" t="s">
        <v>88</v>
      </c>
      <c r="C43" s="61" t="str">
        <f>'A COMP PILOT LIST'!C23</f>
        <v>047</v>
      </c>
      <c r="D43" s="18" t="str">
        <f>'A COMP PILOT LIST'!A23</f>
        <v>Chris</v>
      </c>
      <c r="E43" s="18" t="str">
        <f>'A COMP PILOT LIST'!B23</f>
        <v>Little</v>
      </c>
      <c r="F43" s="23" t="str">
        <f>'A COMP PILOT LIST'!D23</f>
        <v>M</v>
      </c>
      <c r="G43" s="23">
        <v>9.297</v>
      </c>
      <c r="H43" s="19" t="s">
        <v>8</v>
      </c>
      <c r="I43" s="19" t="str">
        <f t="shared" si="0"/>
        <v>15</v>
      </c>
      <c r="J43" s="20">
        <v>13.95</v>
      </c>
      <c r="K43" s="20">
        <f t="shared" si="1"/>
        <v>209.25</v>
      </c>
      <c r="L43" s="20">
        <f t="shared" si="2"/>
        <v>34</v>
      </c>
      <c r="M43" s="57" t="s">
        <v>88</v>
      </c>
      <c r="N43" s="62" t="str">
        <f>'A COMP PILOT LIST'!C26</f>
        <v>051</v>
      </c>
      <c r="P43" s="12">
        <v>34</v>
      </c>
    </row>
    <row r="44" spans="1:16" ht="27.75" customHeight="1">
      <c r="A44" s="9"/>
      <c r="B44" s="55" t="s">
        <v>88</v>
      </c>
      <c r="C44" s="61" t="str">
        <f>'A COMP PILOT LIST'!C38</f>
        <v>072</v>
      </c>
      <c r="D44" s="18" t="str">
        <f>'A COMP PILOT LIST'!A38</f>
        <v>Richard</v>
      </c>
      <c r="E44" s="18" t="str">
        <f>'A COMP PILOT LIST'!B38</f>
        <v>Jennings</v>
      </c>
      <c r="F44" s="23" t="str">
        <f>'A COMP PILOT LIST'!D38</f>
        <v>M</v>
      </c>
      <c r="G44" s="23">
        <v>9.044</v>
      </c>
      <c r="H44" s="19" t="s">
        <v>8</v>
      </c>
      <c r="I44" s="19" t="str">
        <f t="shared" si="0"/>
        <v>15</v>
      </c>
      <c r="J44" s="20">
        <v>13.57</v>
      </c>
      <c r="K44" s="20">
        <f t="shared" si="1"/>
        <v>203.55</v>
      </c>
      <c r="L44" s="20">
        <f t="shared" si="2"/>
        <v>35</v>
      </c>
      <c r="M44" s="57" t="s">
        <v>88</v>
      </c>
      <c r="N44" s="62" t="str">
        <f>'A COMP PILOT LIST'!C32</f>
        <v>065</v>
      </c>
      <c r="P44" s="12">
        <v>35</v>
      </c>
    </row>
    <row r="45" spans="1:16" ht="27.75" customHeight="1">
      <c r="A45" s="9"/>
      <c r="B45" s="55" t="s">
        <v>88</v>
      </c>
      <c r="C45" s="61" t="str">
        <f>'A COMP PILOT LIST'!C26</f>
        <v>051</v>
      </c>
      <c r="D45" s="18" t="str">
        <f>'A COMP PILOT LIST'!A26</f>
        <v>Ian</v>
      </c>
      <c r="E45" s="18" t="str">
        <f>'A COMP PILOT LIST'!B26</f>
        <v>Hall</v>
      </c>
      <c r="F45" s="23" t="str">
        <f>'A COMP PILOT LIST'!D26</f>
        <v>M</v>
      </c>
      <c r="G45" s="23">
        <v>7.96</v>
      </c>
      <c r="H45" s="19" t="s">
        <v>8</v>
      </c>
      <c r="I45" s="19" t="str">
        <f t="shared" si="0"/>
        <v>15</v>
      </c>
      <c r="J45" s="20">
        <v>11.95</v>
      </c>
      <c r="K45" s="20">
        <f t="shared" si="1"/>
        <v>179.25</v>
      </c>
      <c r="L45" s="20">
        <f t="shared" si="2"/>
        <v>36</v>
      </c>
      <c r="M45" s="57" t="s">
        <v>88</v>
      </c>
      <c r="N45" s="62" t="str">
        <f>'A COMP PILOT LIST'!C8</f>
        <v>008</v>
      </c>
      <c r="P45" s="12">
        <v>36</v>
      </c>
    </row>
    <row r="46" spans="1:16" ht="27.75" customHeight="1">
      <c r="A46" s="9"/>
      <c r="B46" s="55" t="s">
        <v>88</v>
      </c>
      <c r="C46" s="61" t="str">
        <f>'A COMP PILOT LIST'!C32</f>
        <v>065</v>
      </c>
      <c r="D46" s="18" t="str">
        <f>'A COMP PILOT LIST'!A32</f>
        <v>Peter</v>
      </c>
      <c r="E46" s="18" t="str">
        <f>'A COMP PILOT LIST'!B32</f>
        <v>Swanborough</v>
      </c>
      <c r="F46" s="23" t="str">
        <f>'A COMP PILOT LIST'!D32</f>
        <v>M</v>
      </c>
      <c r="G46" s="23">
        <v>7.7</v>
      </c>
      <c r="H46" s="19" t="s">
        <v>8</v>
      </c>
      <c r="I46" s="19" t="str">
        <f t="shared" si="0"/>
        <v>15</v>
      </c>
      <c r="J46" s="20">
        <v>11.55</v>
      </c>
      <c r="K46" s="20">
        <f t="shared" si="1"/>
        <v>173.25</v>
      </c>
      <c r="L46" s="20">
        <f t="shared" si="2"/>
        <v>37</v>
      </c>
      <c r="M46" s="57" t="s">
        <v>88</v>
      </c>
      <c r="N46" s="62" t="str">
        <f>'A COMP PILOT LIST'!C9</f>
        <v>012</v>
      </c>
      <c r="P46" s="12">
        <v>37</v>
      </c>
    </row>
    <row r="47" spans="1:16" ht="27.75" customHeight="1">
      <c r="A47" s="9"/>
      <c r="B47" s="55" t="s">
        <v>88</v>
      </c>
      <c r="C47" s="61" t="str">
        <f>'A COMP PILOT LIST'!C8</f>
        <v>008</v>
      </c>
      <c r="D47" s="18" t="str">
        <f>'A COMP PILOT LIST'!A8</f>
        <v>Nigel</v>
      </c>
      <c r="E47" s="18" t="str">
        <f>'A COMP PILOT LIST'!B8</f>
        <v>Page</v>
      </c>
      <c r="F47" s="23" t="str">
        <f>'A COMP PILOT LIST'!D8</f>
        <v>M</v>
      </c>
      <c r="G47" s="23"/>
      <c r="H47" s="19"/>
      <c r="I47" s="19" t="b">
        <f t="shared" si="0"/>
        <v>0</v>
      </c>
      <c r="J47" s="20"/>
      <c r="K47" s="20">
        <f t="shared" si="1"/>
        <v>0</v>
      </c>
      <c r="L47" s="20">
        <f t="shared" si="2"/>
        <v>38</v>
      </c>
      <c r="M47" s="57" t="s">
        <v>88</v>
      </c>
      <c r="N47" s="62" t="str">
        <f>'A COMP PILOT LIST'!C16</f>
        <v>032</v>
      </c>
      <c r="P47" s="12">
        <v>38</v>
      </c>
    </row>
    <row r="48" spans="1:16" ht="27.75" customHeight="1">
      <c r="A48" s="9"/>
      <c r="B48" s="55" t="s">
        <v>88</v>
      </c>
      <c r="C48" s="61" t="str">
        <f>'A COMP PILOT LIST'!C9</f>
        <v>012</v>
      </c>
      <c r="D48" s="18" t="str">
        <f>'A COMP PILOT LIST'!A9</f>
        <v>Ronald</v>
      </c>
      <c r="E48" s="18" t="str">
        <f>'A COMP PILOT LIST'!B9</f>
        <v>Green</v>
      </c>
      <c r="F48" s="23" t="str">
        <f>'A COMP PILOT LIST'!D9</f>
        <v>M</v>
      </c>
      <c r="G48" s="23"/>
      <c r="H48" s="19"/>
      <c r="I48" s="19" t="b">
        <f t="shared" si="0"/>
        <v>0</v>
      </c>
      <c r="J48" s="20"/>
      <c r="K48" s="20">
        <f t="shared" si="1"/>
        <v>0</v>
      </c>
      <c r="L48" s="20">
        <f t="shared" si="2"/>
        <v>38</v>
      </c>
      <c r="M48" s="57" t="s">
        <v>88</v>
      </c>
      <c r="N48" s="62" t="str">
        <f>'A COMP PILOT LIST'!C17</f>
        <v>033</v>
      </c>
      <c r="P48" s="12">
        <v>39</v>
      </c>
    </row>
    <row r="49" spans="1:16" ht="27.75" customHeight="1">
      <c r="A49" s="9"/>
      <c r="B49" s="55" t="s">
        <v>88</v>
      </c>
      <c r="C49" s="61" t="str">
        <f>'A COMP PILOT LIST'!C16</f>
        <v>032</v>
      </c>
      <c r="D49" s="18" t="str">
        <f>'A COMP PILOT LIST'!A16</f>
        <v>Thomas</v>
      </c>
      <c r="E49" s="18" t="str">
        <f>'A COMP PILOT LIST'!B16</f>
        <v>Eves</v>
      </c>
      <c r="F49" s="23" t="str">
        <f>'A COMP PILOT LIST'!D16</f>
        <v>M</v>
      </c>
      <c r="G49" s="23"/>
      <c r="H49" s="19"/>
      <c r="I49" s="19" t="b">
        <f t="shared" si="0"/>
        <v>0</v>
      </c>
      <c r="J49" s="20"/>
      <c r="K49" s="20">
        <f t="shared" si="1"/>
        <v>0</v>
      </c>
      <c r="L49" s="20">
        <f t="shared" si="2"/>
        <v>38</v>
      </c>
      <c r="M49" s="57" t="s">
        <v>88</v>
      </c>
      <c r="N49" s="62" t="str">
        <f>'A COMP PILOT LIST'!C18</f>
        <v>039</v>
      </c>
      <c r="P49" s="12">
        <v>40</v>
      </c>
    </row>
    <row r="50" spans="1:16" ht="27.75" customHeight="1">
      <c r="A50" s="9"/>
      <c r="B50" s="55" t="s">
        <v>88</v>
      </c>
      <c r="C50" s="61" t="str">
        <f>'A COMP PILOT LIST'!C18</f>
        <v>039</v>
      </c>
      <c r="D50" s="18" t="str">
        <f>'A COMP PILOT LIST'!A18</f>
        <v>David</v>
      </c>
      <c r="E50" s="18" t="str">
        <f>'A COMP PILOT LIST'!B18</f>
        <v>Southern</v>
      </c>
      <c r="F50" s="23" t="str">
        <f>'A COMP PILOT LIST'!D18</f>
        <v>M</v>
      </c>
      <c r="G50" s="23"/>
      <c r="H50" s="19"/>
      <c r="I50" s="19" t="b">
        <f t="shared" si="0"/>
        <v>0</v>
      </c>
      <c r="J50" s="20"/>
      <c r="K50" s="20">
        <f t="shared" si="1"/>
        <v>0</v>
      </c>
      <c r="L50" s="20">
        <f t="shared" si="2"/>
        <v>38</v>
      </c>
      <c r="M50" s="57" t="s">
        <v>88</v>
      </c>
      <c r="N50" s="62" t="str">
        <f>'A COMP PILOT LIST'!C25</f>
        <v>050</v>
      </c>
      <c r="P50" s="12">
        <v>41</v>
      </c>
    </row>
    <row r="51" spans="1:16" ht="27.75" customHeight="1">
      <c r="A51" s="9"/>
      <c r="B51" s="55" t="s">
        <v>88</v>
      </c>
      <c r="C51" s="61" t="str">
        <f>'A COMP PILOT LIST'!C25</f>
        <v>050</v>
      </c>
      <c r="D51" s="18" t="str">
        <f>'A COMP PILOT LIST'!A25</f>
        <v>Richard</v>
      </c>
      <c r="E51" s="18" t="str">
        <f>'A COMP PILOT LIST'!B25</f>
        <v>Clarke</v>
      </c>
      <c r="F51" s="23" t="str">
        <f>'A COMP PILOT LIST'!D25</f>
        <v>M</v>
      </c>
      <c r="G51" s="23"/>
      <c r="H51" s="19"/>
      <c r="I51" s="19" t="b">
        <f t="shared" si="0"/>
        <v>0</v>
      </c>
      <c r="J51" s="20"/>
      <c r="K51" s="20">
        <f t="shared" si="1"/>
        <v>0</v>
      </c>
      <c r="L51" s="20">
        <f t="shared" si="2"/>
        <v>38</v>
      </c>
      <c r="M51" s="57" t="s">
        <v>88</v>
      </c>
      <c r="N51" s="62" t="str">
        <f>'A COMP PILOT LIST'!C28</f>
        <v>060</v>
      </c>
      <c r="P51" s="12">
        <v>42</v>
      </c>
    </row>
    <row r="52" spans="1:16" ht="27.75" customHeight="1">
      <c r="A52" s="9"/>
      <c r="B52" s="55" t="s">
        <v>88</v>
      </c>
      <c r="C52" s="61" t="str">
        <f>'A COMP PILOT LIST'!C28</f>
        <v>060</v>
      </c>
      <c r="D52" s="18" t="str">
        <f>'A COMP PILOT LIST'!A28</f>
        <v>Barney</v>
      </c>
      <c r="E52" s="18" t="str">
        <f>'A COMP PILOT LIST'!B28</f>
        <v>Woodhead</v>
      </c>
      <c r="F52" s="23" t="str">
        <f>'A COMP PILOT LIST'!D28</f>
        <v>M</v>
      </c>
      <c r="G52" s="23"/>
      <c r="H52" s="19"/>
      <c r="I52" s="19" t="b">
        <f t="shared" si="0"/>
        <v>0</v>
      </c>
      <c r="J52" s="20"/>
      <c r="K52" s="20">
        <f t="shared" si="1"/>
        <v>0</v>
      </c>
      <c r="L52" s="20">
        <f t="shared" si="2"/>
        <v>38</v>
      </c>
      <c r="M52" s="57" t="s">
        <v>88</v>
      </c>
      <c r="N52" s="62" t="str">
        <f>'A COMP PILOT LIST'!C30</f>
        <v>063</v>
      </c>
      <c r="P52" s="12">
        <v>43</v>
      </c>
    </row>
    <row r="53" spans="1:16" ht="27.75" customHeight="1">
      <c r="A53" s="9"/>
      <c r="B53" s="55" t="s">
        <v>88</v>
      </c>
      <c r="C53" s="61" t="str">
        <f>'A COMP PILOT LIST'!C31</f>
        <v>064</v>
      </c>
      <c r="D53" s="18" t="str">
        <f>'A COMP PILOT LIST'!A31</f>
        <v>Ken</v>
      </c>
      <c r="E53" s="18" t="str">
        <f>'A COMP PILOT LIST'!B31</f>
        <v>Machen</v>
      </c>
      <c r="F53" s="23" t="str">
        <f>'A COMP PILOT LIST'!D31</f>
        <v>M</v>
      </c>
      <c r="G53" s="23"/>
      <c r="H53" s="19"/>
      <c r="I53" s="19" t="b">
        <f t="shared" si="0"/>
        <v>0</v>
      </c>
      <c r="J53" s="20"/>
      <c r="K53" s="20">
        <f t="shared" si="1"/>
        <v>0</v>
      </c>
      <c r="L53" s="20">
        <f t="shared" si="2"/>
        <v>38</v>
      </c>
      <c r="M53" s="57" t="s">
        <v>88</v>
      </c>
      <c r="N53" s="62" t="str">
        <f>'A COMP PILOT LIST'!C31</f>
        <v>064</v>
      </c>
      <c r="P53" s="12">
        <v>44</v>
      </c>
    </row>
    <row r="54" spans="1:16" ht="27.75" customHeight="1">
      <c r="A54" s="9"/>
      <c r="B54" s="55" t="s">
        <v>88</v>
      </c>
      <c r="C54" s="61" t="str">
        <f>'A COMP PILOT LIST'!C36</f>
        <v>070</v>
      </c>
      <c r="D54" s="18" t="str">
        <f>'A COMP PILOT LIST'!A36</f>
        <v>James</v>
      </c>
      <c r="E54" s="18" t="str">
        <f>'A COMP PILOT LIST'!B36</f>
        <v>Watson</v>
      </c>
      <c r="F54" s="23" t="str">
        <f>'A COMP PILOT LIST'!D36</f>
        <v>M</v>
      </c>
      <c r="G54" s="23"/>
      <c r="H54" s="19"/>
      <c r="I54" s="19" t="b">
        <f t="shared" si="0"/>
        <v>0</v>
      </c>
      <c r="J54" s="20"/>
      <c r="K54" s="20">
        <f t="shared" si="1"/>
        <v>0</v>
      </c>
      <c r="L54" s="20">
        <f t="shared" si="2"/>
        <v>38</v>
      </c>
      <c r="M54" s="57" t="s">
        <v>88</v>
      </c>
      <c r="N54" s="62" t="str">
        <f>'A COMP PILOT LIST'!C36</f>
        <v>070</v>
      </c>
      <c r="P54" s="12">
        <v>45</v>
      </c>
    </row>
    <row r="55" spans="1:16" ht="27.75" customHeight="1">
      <c r="A55" s="9"/>
      <c r="B55" s="55" t="s">
        <v>88</v>
      </c>
      <c r="C55" s="61" t="str">
        <f>'A COMP PILOT LIST'!C37</f>
        <v>071</v>
      </c>
      <c r="D55" s="18" t="str">
        <f>'A COMP PILOT LIST'!A37</f>
        <v>Jim</v>
      </c>
      <c r="E55" s="18" t="str">
        <f>'A COMP PILOT LIST'!B37</f>
        <v>Coutts</v>
      </c>
      <c r="F55" s="23" t="str">
        <f>'A COMP PILOT LIST'!D37</f>
        <v>M</v>
      </c>
      <c r="G55" s="23"/>
      <c r="H55" s="19"/>
      <c r="I55" s="19" t="b">
        <f t="shared" si="0"/>
        <v>0</v>
      </c>
      <c r="J55" s="20"/>
      <c r="K55" s="20">
        <f t="shared" si="1"/>
        <v>0</v>
      </c>
      <c r="L55" s="20">
        <f t="shared" si="2"/>
        <v>38</v>
      </c>
      <c r="M55" s="57" t="s">
        <v>88</v>
      </c>
      <c r="N55" s="62" t="str">
        <f>'A COMP PILOT LIST'!C37</f>
        <v>071</v>
      </c>
      <c r="P55" s="12">
        <v>46</v>
      </c>
    </row>
    <row r="56" spans="1:16" ht="27.75" customHeight="1">
      <c r="A56" s="9"/>
      <c r="B56" s="55" t="s">
        <v>88</v>
      </c>
      <c r="C56" s="61" t="str">
        <f>'A COMP PILOT LIST'!C41</f>
        <v>075</v>
      </c>
      <c r="D56" s="18" t="str">
        <f>'A COMP PILOT LIST'!A41</f>
        <v>Jon</v>
      </c>
      <c r="E56" s="18" t="str">
        <f>'A COMP PILOT LIST'!B41</f>
        <v>Bennett</v>
      </c>
      <c r="F56" s="23" t="str">
        <f>'A COMP PILOT LIST'!D41</f>
        <v>M</v>
      </c>
      <c r="G56" s="23"/>
      <c r="H56" s="19"/>
      <c r="I56" s="19" t="b">
        <f t="shared" si="0"/>
        <v>0</v>
      </c>
      <c r="J56" s="20"/>
      <c r="K56" s="20">
        <f>I56*J56</f>
        <v>0</v>
      </c>
      <c r="L56" s="20">
        <f t="shared" si="2"/>
        <v>38</v>
      </c>
      <c r="M56" s="57" t="s">
        <v>88</v>
      </c>
      <c r="N56" s="62" t="str">
        <f>'A COMP PILOT LIST'!C41</f>
        <v>075</v>
      </c>
      <c r="P56" s="12">
        <v>47</v>
      </c>
    </row>
    <row r="57" spans="1:16" ht="27.75" customHeight="1">
      <c r="A57" s="9"/>
      <c r="B57" s="55" t="s">
        <v>88</v>
      </c>
      <c r="C57" s="61" t="str">
        <f>'A COMP PILOT LIST'!C43</f>
        <v>078</v>
      </c>
      <c r="D57" s="18" t="str">
        <f>'A COMP PILOT LIST'!A43</f>
        <v>Richard</v>
      </c>
      <c r="E57" s="18" t="str">
        <f>'A COMP PILOT LIST'!B43</f>
        <v>Worley</v>
      </c>
      <c r="F57" s="23" t="str">
        <f>'A COMP PILOT LIST'!D43</f>
        <v>M</v>
      </c>
      <c r="G57" s="23"/>
      <c r="H57" s="19"/>
      <c r="I57" s="19" t="b">
        <f t="shared" si="0"/>
        <v>0</v>
      </c>
      <c r="J57" s="20"/>
      <c r="K57" s="20">
        <f t="shared" si="1"/>
        <v>0</v>
      </c>
      <c r="L57" s="20">
        <f t="shared" si="2"/>
        <v>38</v>
      </c>
      <c r="M57" s="57" t="s">
        <v>88</v>
      </c>
      <c r="N57" s="62" t="str">
        <f>'A COMP PILOT LIST'!C43</f>
        <v>078</v>
      </c>
      <c r="P57" s="12">
        <v>48</v>
      </c>
    </row>
    <row r="58" spans="1:16" ht="27.75" customHeight="1">
      <c r="A58" s="9"/>
      <c r="B58" s="55" t="s">
        <v>88</v>
      </c>
      <c r="C58" s="61" t="str">
        <f>'A COMP PILOT LIST'!C44</f>
        <v>079</v>
      </c>
      <c r="D58" s="18" t="str">
        <f>'A COMP PILOT LIST'!A44</f>
        <v>Harry</v>
      </c>
      <c r="E58" s="18" t="str">
        <f>'A COMP PILOT LIST'!B44</f>
        <v>Hattingh</v>
      </c>
      <c r="F58" s="23" t="str">
        <f>'A COMP PILOT LIST'!D44</f>
        <v>M</v>
      </c>
      <c r="G58" s="23"/>
      <c r="H58" s="19"/>
      <c r="I58" s="19" t="b">
        <f t="shared" si="0"/>
        <v>0</v>
      </c>
      <c r="J58" s="20"/>
      <c r="K58" s="20">
        <f t="shared" si="1"/>
        <v>0</v>
      </c>
      <c r="L58" s="20">
        <f t="shared" si="2"/>
        <v>38</v>
      </c>
      <c r="M58" s="57" t="s">
        <v>88</v>
      </c>
      <c r="N58" s="62" t="str">
        <f>'A COMP PILOT LIST'!C44</f>
        <v>079</v>
      </c>
      <c r="P58" s="12">
        <v>49</v>
      </c>
    </row>
    <row r="59" spans="1:16" ht="27.75" customHeight="1">
      <c r="A59" s="9"/>
      <c r="B59" s="55" t="s">
        <v>88</v>
      </c>
      <c r="C59" s="61" t="str">
        <f>'A COMP PILOT LIST'!C45</f>
        <v>082</v>
      </c>
      <c r="D59" s="18" t="str">
        <f>'A COMP PILOT LIST'!A45</f>
        <v>Theo</v>
      </c>
      <c r="E59" s="18" t="str">
        <f>'A COMP PILOT LIST'!B45</f>
        <v>Rencken</v>
      </c>
      <c r="F59" s="23" t="str">
        <f>'A COMP PILOT LIST'!D45</f>
        <v>M</v>
      </c>
      <c r="G59" s="103"/>
      <c r="H59" s="104"/>
      <c r="I59" s="19" t="b">
        <f t="shared" si="0"/>
        <v>0</v>
      </c>
      <c r="J59" s="105"/>
      <c r="K59" s="20">
        <f t="shared" si="1"/>
        <v>0</v>
      </c>
      <c r="L59" s="20">
        <f t="shared" si="2"/>
        <v>38</v>
      </c>
      <c r="M59" s="57" t="s">
        <v>88</v>
      </c>
      <c r="N59" s="62" t="str">
        <f>'A COMP PILOT LIST'!C45</f>
        <v>082</v>
      </c>
      <c r="P59" s="12"/>
    </row>
    <row r="60" spans="1:16" ht="27.75" customHeight="1">
      <c r="A60" s="9"/>
      <c r="B60" s="102" t="s">
        <v>88</v>
      </c>
      <c r="C60" s="106" t="str">
        <f>'A COMP PILOT LIST'!C47</f>
        <v>084</v>
      </c>
      <c r="D60" s="107" t="str">
        <f>'A COMP PILOT LIST'!A47</f>
        <v>Peter</v>
      </c>
      <c r="E60" s="107" t="str">
        <f>'A COMP PILOT LIST'!B47</f>
        <v>Southern</v>
      </c>
      <c r="F60" s="103" t="str">
        <f>'A COMP PILOT LIST'!D47</f>
        <v>M</v>
      </c>
      <c r="G60" s="103"/>
      <c r="H60" s="104"/>
      <c r="I60" s="104" t="b">
        <f t="shared" si="0"/>
        <v>0</v>
      </c>
      <c r="J60" s="105"/>
      <c r="K60" s="20">
        <f t="shared" si="1"/>
        <v>0</v>
      </c>
      <c r="L60" s="20">
        <f t="shared" si="2"/>
        <v>38</v>
      </c>
      <c r="M60" s="108" t="s">
        <v>88</v>
      </c>
      <c r="N60" s="109" t="str">
        <f>'A COMP PILOT LIST'!C47</f>
        <v>084</v>
      </c>
      <c r="P60" s="12">
        <v>50</v>
      </c>
    </row>
    <row r="61" spans="1:16" ht="27.75" customHeight="1" thickBot="1">
      <c r="A61" s="9"/>
      <c r="B61" s="59" t="s">
        <v>88</v>
      </c>
      <c r="C61" s="111" t="str">
        <f>'A COMP PILOT LIST'!C52</f>
        <v>095</v>
      </c>
      <c r="D61" s="112" t="str">
        <f>'A COMP PILOT LIST'!A52</f>
        <v>Chris</v>
      </c>
      <c r="E61" s="112" t="str">
        <f>'A COMP PILOT LIST'!B52</f>
        <v>Kinghorn</v>
      </c>
      <c r="F61" s="63" t="str">
        <f>'A COMP PILOT LIST'!D52</f>
        <v>M</v>
      </c>
      <c r="G61" s="24"/>
      <c r="H61" s="22"/>
      <c r="I61" s="22" t="b">
        <f t="shared" si="0"/>
        <v>0</v>
      </c>
      <c r="J61" s="21"/>
      <c r="K61" s="20">
        <f t="shared" si="1"/>
        <v>0</v>
      </c>
      <c r="L61" s="20">
        <f t="shared" si="2"/>
        <v>38</v>
      </c>
      <c r="M61" s="60" t="s">
        <v>88</v>
      </c>
      <c r="N61" s="113" t="str">
        <f>'A COMP PILOT LIST'!C52</f>
        <v>095</v>
      </c>
      <c r="P61" s="12"/>
    </row>
    <row r="62" spans="4:9" ht="25.5" customHeight="1">
      <c r="D62" s="158" t="s">
        <v>141</v>
      </c>
      <c r="E62" s="158"/>
      <c r="F62" s="159"/>
      <c r="G62" s="110">
        <f>SUM(G10:G60)</f>
        <v>501.03400000000005</v>
      </c>
      <c r="H62" s="25"/>
      <c r="I62" s="25"/>
    </row>
  </sheetData>
  <mergeCells count="3">
    <mergeCell ref="C3:N3"/>
    <mergeCell ref="B1:F1"/>
    <mergeCell ref="D62:F62"/>
  </mergeCells>
  <dataValidations count="1">
    <dataValidation type="list" allowBlank="1" showInputMessage="1" showErrorMessage="1" sqref="H10:H61">
      <formula1>$S$10:$S$12</formula1>
    </dataValidation>
  </dataValidations>
  <printOptions/>
  <pageMargins left="0.51" right="0.33" top="0.51" bottom="0.53" header="0.4724409448818898" footer="0.6692913385826772"/>
  <pageSetup horizontalDpi="300" verticalDpi="300" orientation="portrait" paperSize="9" scale="46" r:id="rId1"/>
  <headerFooter alignWithMargins="0">
    <oddFooter>&amp;CPrepared by Simon Raven &amp;D&amp;R&amp;T     Page &amp;P</oddFooter>
  </headerFooter>
  <colBreaks count="1" manualBreakCount="1">
    <brk id="15" max="65535" man="1"/>
  </colBreaks>
  <ignoredErrors>
    <ignoredError sqref="K1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="75" zoomScaleNormal="75" zoomScaleSheetLayoutView="50" workbookViewId="0" topLeftCell="A1">
      <selection activeCell="E41" sqref="E41"/>
    </sheetView>
  </sheetViews>
  <sheetFormatPr defaultColWidth="9.140625" defaultRowHeight="12.75"/>
  <cols>
    <col min="1" max="1" width="2.28125" style="0" customWidth="1"/>
    <col min="2" max="2" width="5.28125" style="0" customWidth="1"/>
    <col min="3" max="3" width="10.00390625" style="2" customWidth="1"/>
    <col min="4" max="4" width="21.00390625" style="2" customWidth="1"/>
    <col min="5" max="5" width="31.28125" style="2" customWidth="1"/>
    <col min="6" max="6" width="12.421875" style="2" customWidth="1"/>
    <col min="7" max="7" width="16.8515625" style="2" customWidth="1"/>
    <col min="8" max="8" width="13.7109375" style="2" customWidth="1"/>
    <col min="9" max="9" width="22.7109375" style="2" customWidth="1"/>
    <col min="10" max="10" width="24.8515625" style="2" customWidth="1"/>
    <col min="11" max="12" width="11.421875" style="2" bestFit="1" customWidth="1"/>
    <col min="13" max="13" width="5.28125" style="2" customWidth="1"/>
    <col min="14" max="14" width="10.00390625" style="2" customWidth="1"/>
    <col min="15" max="15" width="1.421875" style="0" customWidth="1"/>
    <col min="16" max="16" width="2.7109375" style="0" customWidth="1"/>
    <col min="17" max="17" width="2.00390625" style="0" customWidth="1"/>
    <col min="18" max="18" width="1.8515625" style="0" customWidth="1"/>
    <col min="19" max="19" width="21.00390625" style="0" customWidth="1"/>
  </cols>
  <sheetData>
    <row r="1" spans="2:7" ht="25.5" customHeight="1">
      <c r="B1" s="156" t="s">
        <v>266</v>
      </c>
      <c r="C1" s="157"/>
      <c r="D1" s="157"/>
      <c r="E1" s="157"/>
      <c r="F1" s="157"/>
      <c r="G1" s="16"/>
    </row>
    <row r="2" ht="6" customHeight="1" thickBot="1"/>
    <row r="3" spans="2:14" ht="28.5" thickBot="1">
      <c r="B3" s="10"/>
      <c r="C3" s="160" t="s">
        <v>0</v>
      </c>
      <c r="D3" s="161"/>
      <c r="E3" s="161"/>
      <c r="F3" s="161"/>
      <c r="G3" s="161"/>
      <c r="H3" s="162"/>
      <c r="I3" s="162"/>
      <c r="J3" s="162"/>
      <c r="K3" s="162"/>
      <c r="L3" s="162"/>
      <c r="M3" s="162"/>
      <c r="N3" s="163"/>
    </row>
    <row r="4" spans="3:7" ht="6.75" customHeight="1">
      <c r="C4" s="13"/>
      <c r="D4" s="5"/>
      <c r="E4" s="5"/>
      <c r="F4" s="5"/>
      <c r="G4" s="5"/>
    </row>
    <row r="5" spans="3:14" ht="23.25">
      <c r="C5" s="15" t="s">
        <v>146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3:5" ht="5.25" customHeight="1">
      <c r="C6" s="11"/>
      <c r="D6" s="11"/>
      <c r="E6" s="11"/>
    </row>
    <row r="7" spans="3:14" ht="23.25">
      <c r="C7" s="14" t="s">
        <v>4</v>
      </c>
      <c r="D7" s="8"/>
      <c r="E7" s="17" t="s">
        <v>140</v>
      </c>
      <c r="F7" s="8"/>
      <c r="G7" s="8"/>
      <c r="H7" s="8"/>
      <c r="I7" s="8"/>
      <c r="J7" s="8"/>
      <c r="K7" s="8"/>
      <c r="L7" s="8"/>
      <c r="M7" s="8"/>
      <c r="N7" s="8"/>
    </row>
    <row r="8" spans="3:7" ht="6.75" customHeight="1" thickBot="1">
      <c r="C8" s="5"/>
      <c r="D8" s="5"/>
      <c r="E8" s="5"/>
      <c r="F8" s="5"/>
      <c r="G8" s="5"/>
    </row>
    <row r="9" spans="2:14" s="6" customFormat="1" ht="40.5" customHeight="1">
      <c r="B9" s="50" t="s">
        <v>134</v>
      </c>
      <c r="C9" s="51" t="s">
        <v>135</v>
      </c>
      <c r="D9" s="52" t="s">
        <v>11</v>
      </c>
      <c r="E9" s="52" t="s">
        <v>12</v>
      </c>
      <c r="F9" s="52" t="s">
        <v>13</v>
      </c>
      <c r="G9" s="52" t="s">
        <v>139</v>
      </c>
      <c r="H9" s="52" t="s">
        <v>5</v>
      </c>
      <c r="I9" s="53" t="s">
        <v>142</v>
      </c>
      <c r="J9" s="52" t="s">
        <v>143</v>
      </c>
      <c r="K9" s="52" t="s">
        <v>6</v>
      </c>
      <c r="L9" s="52" t="s">
        <v>7</v>
      </c>
      <c r="M9" s="52" t="s">
        <v>134</v>
      </c>
      <c r="N9" s="54" t="s">
        <v>135</v>
      </c>
    </row>
    <row r="10" spans="1:19" ht="40.5" customHeight="1">
      <c r="A10" s="9"/>
      <c r="B10" s="55" t="s">
        <v>194</v>
      </c>
      <c r="C10" s="56" t="str">
        <f>'B COMP PILOT LIST'!C36</f>
        <v>081</v>
      </c>
      <c r="D10" s="46" t="str">
        <f>'B COMP PILOT LIST'!A36</f>
        <v>Kevin</v>
      </c>
      <c r="E10" s="46" t="str">
        <f>'B COMP PILOT LIST'!B36</f>
        <v>Poole</v>
      </c>
      <c r="F10" s="47" t="str">
        <f>'B COMP PILOT LIST'!D36</f>
        <v>M</v>
      </c>
      <c r="G10" s="23">
        <v>16.38</v>
      </c>
      <c r="H10" s="19" t="s">
        <v>8</v>
      </c>
      <c r="I10" s="19" t="str">
        <f aca="true" t="shared" si="0" ref="I10:I41">IF(H10="3 Turnpoint","15",IF(H10="Flat Triangle","17.5",IF(H10="FAI Triangle","20")))</f>
        <v>15</v>
      </c>
      <c r="J10" s="20">
        <v>24.57</v>
      </c>
      <c r="K10" s="20">
        <f aca="true" t="shared" si="1" ref="K10:K41">I10*J10</f>
        <v>368.55</v>
      </c>
      <c r="L10" s="20">
        <f aca="true" t="shared" si="2" ref="L10:L41">RANK(K10,$K$10:$K$59,0)</f>
        <v>1</v>
      </c>
      <c r="M10" s="57" t="str">
        <f aca="true" t="shared" si="3" ref="M10:M59">B10</f>
        <v>B</v>
      </c>
      <c r="N10" s="58" t="str">
        <f>'B COMP PILOT LIST'!C36</f>
        <v>081</v>
      </c>
      <c r="P10" s="12">
        <v>1</v>
      </c>
      <c r="S10" s="3" t="s">
        <v>8</v>
      </c>
    </row>
    <row r="11" spans="1:19" ht="40.5" customHeight="1">
      <c r="A11" s="9"/>
      <c r="B11" s="55" t="s">
        <v>194</v>
      </c>
      <c r="C11" s="56" t="str">
        <f>'B COMP PILOT LIST'!C35</f>
        <v>080</v>
      </c>
      <c r="D11" s="46" t="str">
        <f>'B COMP PILOT LIST'!A35</f>
        <v>Paul</v>
      </c>
      <c r="E11" s="46" t="str">
        <f>'B COMP PILOT LIST'!B35</f>
        <v>Smith</v>
      </c>
      <c r="F11" s="47" t="str">
        <f>'B COMP PILOT LIST'!D35</f>
        <v>M</v>
      </c>
      <c r="G11" s="23">
        <v>15.87</v>
      </c>
      <c r="H11" s="19" t="s">
        <v>8</v>
      </c>
      <c r="I11" s="19" t="str">
        <f t="shared" si="0"/>
        <v>15</v>
      </c>
      <c r="J11" s="20">
        <v>23.81</v>
      </c>
      <c r="K11" s="20">
        <f t="shared" si="1"/>
        <v>357.15</v>
      </c>
      <c r="L11" s="20">
        <f t="shared" si="2"/>
        <v>2</v>
      </c>
      <c r="M11" s="57" t="str">
        <f t="shared" si="3"/>
        <v>B</v>
      </c>
      <c r="N11" s="58" t="str">
        <f>'B COMP PILOT LIST'!C35</f>
        <v>080</v>
      </c>
      <c r="P11" s="12">
        <v>2</v>
      </c>
      <c r="S11" s="3" t="s">
        <v>9</v>
      </c>
    </row>
    <row r="12" spans="1:19" ht="40.5" customHeight="1">
      <c r="A12" s="9"/>
      <c r="B12" s="55" t="s">
        <v>194</v>
      </c>
      <c r="C12" s="56" t="str">
        <f>'B COMP PILOT LIST'!C40</f>
        <v>090</v>
      </c>
      <c r="D12" s="46" t="str">
        <f>'B COMP PILOT LIST'!A40</f>
        <v>Richard</v>
      </c>
      <c r="E12" s="46" t="str">
        <f>'B COMP PILOT LIST'!B40</f>
        <v>Grey</v>
      </c>
      <c r="F12" s="47" t="str">
        <f>'B COMP PILOT LIST'!D40</f>
        <v>M</v>
      </c>
      <c r="G12" s="23">
        <v>15.4</v>
      </c>
      <c r="H12" s="19" t="s">
        <v>8</v>
      </c>
      <c r="I12" s="19" t="str">
        <f t="shared" si="0"/>
        <v>15</v>
      </c>
      <c r="J12" s="20">
        <v>23.1</v>
      </c>
      <c r="K12" s="20">
        <f t="shared" si="1"/>
        <v>346.5</v>
      </c>
      <c r="L12" s="20">
        <f t="shared" si="2"/>
        <v>3</v>
      </c>
      <c r="M12" s="57" t="str">
        <f t="shared" si="3"/>
        <v>B</v>
      </c>
      <c r="N12" s="58" t="str">
        <f>'B COMP PILOT LIST'!C40</f>
        <v>090</v>
      </c>
      <c r="P12" s="12">
        <v>3</v>
      </c>
      <c r="S12" s="3" t="s">
        <v>10</v>
      </c>
    </row>
    <row r="13" spans="1:16" ht="40.5" customHeight="1">
      <c r="A13" s="9"/>
      <c r="B13" s="55" t="s">
        <v>194</v>
      </c>
      <c r="C13" s="56" t="str">
        <f>'B COMP PILOT LIST'!C25</f>
        <v>052</v>
      </c>
      <c r="D13" s="46" t="str">
        <f>'B COMP PILOT LIST'!A25</f>
        <v>Derek</v>
      </c>
      <c r="E13" s="46" t="str">
        <f>'B COMP PILOT LIST'!B25</f>
        <v>Kenyon</v>
      </c>
      <c r="F13" s="47" t="str">
        <f>'B COMP PILOT LIST'!D25</f>
        <v>M</v>
      </c>
      <c r="G13" s="23">
        <v>15.35</v>
      </c>
      <c r="H13" s="19" t="s">
        <v>8</v>
      </c>
      <c r="I13" s="19" t="str">
        <f t="shared" si="0"/>
        <v>15</v>
      </c>
      <c r="J13" s="20">
        <v>23.02</v>
      </c>
      <c r="K13" s="20">
        <f t="shared" si="1"/>
        <v>345.3</v>
      </c>
      <c r="L13" s="20">
        <f t="shared" si="2"/>
        <v>4</v>
      </c>
      <c r="M13" s="57" t="str">
        <f t="shared" si="3"/>
        <v>B</v>
      </c>
      <c r="N13" s="58" t="str">
        <f>'B COMP PILOT LIST'!C25</f>
        <v>052</v>
      </c>
      <c r="P13" s="12">
        <v>4</v>
      </c>
    </row>
    <row r="14" spans="1:16" ht="40.5" customHeight="1">
      <c r="A14" s="9"/>
      <c r="B14" s="55" t="s">
        <v>194</v>
      </c>
      <c r="C14" s="56" t="str">
        <f>'B COMP PILOT LIST'!C12</f>
        <v>026</v>
      </c>
      <c r="D14" s="46" t="str">
        <f>'B COMP PILOT LIST'!A12</f>
        <v>William</v>
      </c>
      <c r="E14" s="46" t="str">
        <f>'B COMP PILOT LIST'!B12</f>
        <v>Scott</v>
      </c>
      <c r="F14" s="47" t="str">
        <f>'B COMP PILOT LIST'!D12</f>
        <v>M</v>
      </c>
      <c r="G14" s="23">
        <v>14.86</v>
      </c>
      <c r="H14" s="19" t="s">
        <v>8</v>
      </c>
      <c r="I14" s="19" t="str">
        <f t="shared" si="0"/>
        <v>15</v>
      </c>
      <c r="J14" s="20">
        <v>22.29</v>
      </c>
      <c r="K14" s="20">
        <f t="shared" si="1"/>
        <v>334.34999999999997</v>
      </c>
      <c r="L14" s="20">
        <f t="shared" si="2"/>
        <v>5</v>
      </c>
      <c r="M14" s="57" t="str">
        <f t="shared" si="3"/>
        <v>B</v>
      </c>
      <c r="N14" s="58" t="str">
        <f>'B COMP PILOT LIST'!C12</f>
        <v>026</v>
      </c>
      <c r="P14" s="12">
        <v>5</v>
      </c>
    </row>
    <row r="15" spans="1:16" ht="40.5" customHeight="1">
      <c r="A15" s="9"/>
      <c r="B15" s="55" t="s">
        <v>194</v>
      </c>
      <c r="C15" s="56" t="str">
        <f>'B COMP PILOT LIST'!C34</f>
        <v>076</v>
      </c>
      <c r="D15" s="46" t="str">
        <f>'B COMP PILOT LIST'!A34</f>
        <v>Ian</v>
      </c>
      <c r="E15" s="46" t="str">
        <f>'B COMP PILOT LIST'!B34</f>
        <v>Watson</v>
      </c>
      <c r="F15" s="47" t="str">
        <f>'B COMP PILOT LIST'!D34</f>
        <v>M</v>
      </c>
      <c r="G15" s="23">
        <v>14.7</v>
      </c>
      <c r="H15" s="19" t="s">
        <v>8</v>
      </c>
      <c r="I15" s="19" t="str">
        <f t="shared" si="0"/>
        <v>15</v>
      </c>
      <c r="J15" s="20">
        <v>22.16</v>
      </c>
      <c r="K15" s="20">
        <f t="shared" si="1"/>
        <v>332.4</v>
      </c>
      <c r="L15" s="20">
        <f t="shared" si="2"/>
        <v>6</v>
      </c>
      <c r="M15" s="57" t="str">
        <f t="shared" si="3"/>
        <v>B</v>
      </c>
      <c r="N15" s="58" t="str">
        <f>'B COMP PILOT LIST'!C34</f>
        <v>076</v>
      </c>
      <c r="P15" s="12">
        <v>6</v>
      </c>
    </row>
    <row r="16" spans="1:16" ht="40.5" customHeight="1">
      <c r="A16" s="9"/>
      <c r="B16" s="55" t="s">
        <v>194</v>
      </c>
      <c r="C16" s="56" t="str">
        <f>'B COMP PILOT LIST'!C24</f>
        <v>048</v>
      </c>
      <c r="D16" s="46" t="str">
        <f>'B COMP PILOT LIST'!A24</f>
        <v>Janice</v>
      </c>
      <c r="E16" s="46" t="str">
        <f>'B COMP PILOT LIST'!B24</f>
        <v>Little</v>
      </c>
      <c r="F16" s="47" t="str">
        <f>'B COMP PILOT LIST'!D24</f>
        <v>F</v>
      </c>
      <c r="G16" s="23">
        <v>14.15</v>
      </c>
      <c r="H16" s="19" t="s">
        <v>8</v>
      </c>
      <c r="I16" s="19" t="str">
        <f t="shared" si="0"/>
        <v>15</v>
      </c>
      <c r="J16" s="20">
        <v>21.23</v>
      </c>
      <c r="K16" s="20">
        <f t="shared" si="1"/>
        <v>318.45</v>
      </c>
      <c r="L16" s="20">
        <f t="shared" si="2"/>
        <v>7</v>
      </c>
      <c r="M16" s="57" t="str">
        <f t="shared" si="3"/>
        <v>B</v>
      </c>
      <c r="N16" s="58" t="str">
        <f>'B COMP PILOT LIST'!C24</f>
        <v>048</v>
      </c>
      <c r="P16" s="12">
        <v>7</v>
      </c>
    </row>
    <row r="17" spans="1:16" ht="40.5" customHeight="1">
      <c r="A17" s="9"/>
      <c r="B17" s="55" t="s">
        <v>194</v>
      </c>
      <c r="C17" s="56" t="str">
        <f>'B COMP PILOT LIST'!C37</f>
        <v>087</v>
      </c>
      <c r="D17" s="46" t="str">
        <f>'B COMP PILOT LIST'!A37</f>
        <v>Martin</v>
      </c>
      <c r="E17" s="46" t="str">
        <f>'B COMP PILOT LIST'!B37</f>
        <v>Baxter</v>
      </c>
      <c r="F17" s="47" t="str">
        <f>'B COMP PILOT LIST'!D37</f>
        <v>M</v>
      </c>
      <c r="G17" s="23">
        <v>14.1</v>
      </c>
      <c r="H17" s="19" t="s">
        <v>8</v>
      </c>
      <c r="I17" s="19" t="str">
        <f t="shared" si="0"/>
        <v>15</v>
      </c>
      <c r="J17" s="20">
        <v>21.15</v>
      </c>
      <c r="K17" s="20">
        <f t="shared" si="1"/>
        <v>317.25</v>
      </c>
      <c r="L17" s="20">
        <f t="shared" si="2"/>
        <v>8</v>
      </c>
      <c r="M17" s="57" t="str">
        <f t="shared" si="3"/>
        <v>B</v>
      </c>
      <c r="N17" s="58" t="str">
        <f>'B COMP PILOT LIST'!C37</f>
        <v>087</v>
      </c>
      <c r="P17" s="12">
        <v>8</v>
      </c>
    </row>
    <row r="18" spans="1:16" ht="40.5" customHeight="1">
      <c r="A18" s="9"/>
      <c r="B18" s="55" t="s">
        <v>194</v>
      </c>
      <c r="C18" s="56" t="str">
        <f>'B COMP PILOT LIST'!C28</f>
        <v>056</v>
      </c>
      <c r="D18" s="46" t="str">
        <f>'B COMP PILOT LIST'!A28</f>
        <v>Peter</v>
      </c>
      <c r="E18" s="46" t="str">
        <f>'B COMP PILOT LIST'!B28</f>
        <v>Askew</v>
      </c>
      <c r="F18" s="47" t="str">
        <f>'B COMP PILOT LIST'!D28</f>
        <v>M</v>
      </c>
      <c r="G18" s="23">
        <v>13.17</v>
      </c>
      <c r="H18" s="19" t="s">
        <v>8</v>
      </c>
      <c r="I18" s="19" t="str">
        <f t="shared" si="0"/>
        <v>15</v>
      </c>
      <c r="J18" s="20">
        <v>19.76</v>
      </c>
      <c r="K18" s="20">
        <f t="shared" si="1"/>
        <v>296.40000000000003</v>
      </c>
      <c r="L18" s="20">
        <f t="shared" si="2"/>
        <v>9</v>
      </c>
      <c r="M18" s="57" t="str">
        <f t="shared" si="3"/>
        <v>B</v>
      </c>
      <c r="N18" s="58" t="str">
        <f>'B COMP PILOT LIST'!C28</f>
        <v>056</v>
      </c>
      <c r="P18" s="12">
        <v>9</v>
      </c>
    </row>
    <row r="19" spans="1:16" ht="40.5" customHeight="1">
      <c r="A19" s="9"/>
      <c r="B19" s="55" t="s">
        <v>194</v>
      </c>
      <c r="C19" s="56" t="str">
        <f>'B COMP PILOT LIST'!C26</f>
        <v>053</v>
      </c>
      <c r="D19" s="46" t="str">
        <f>'B COMP PILOT LIST'!A26</f>
        <v>Andrew</v>
      </c>
      <c r="E19" s="46" t="str">
        <f>'B COMP PILOT LIST'!B26</f>
        <v>Billington</v>
      </c>
      <c r="F19" s="47" t="str">
        <f>'B COMP PILOT LIST'!D26</f>
        <v>M</v>
      </c>
      <c r="G19" s="23">
        <v>12.81</v>
      </c>
      <c r="H19" s="19" t="s">
        <v>8</v>
      </c>
      <c r="I19" s="19" t="str">
        <f t="shared" si="0"/>
        <v>15</v>
      </c>
      <c r="J19" s="20">
        <v>19.22</v>
      </c>
      <c r="K19" s="20">
        <f t="shared" si="1"/>
        <v>288.29999999999995</v>
      </c>
      <c r="L19" s="20">
        <f t="shared" si="2"/>
        <v>10</v>
      </c>
      <c r="M19" s="57" t="str">
        <f t="shared" si="3"/>
        <v>B</v>
      </c>
      <c r="N19" s="58" t="str">
        <f>'B COMP PILOT LIST'!C26</f>
        <v>053</v>
      </c>
      <c r="P19" s="12">
        <v>10</v>
      </c>
    </row>
    <row r="20" spans="1:16" ht="40.5" customHeight="1">
      <c r="A20" s="9"/>
      <c r="B20" s="55" t="s">
        <v>194</v>
      </c>
      <c r="C20" s="56" t="str">
        <f>'B COMP PILOT LIST'!C20</f>
        <v>038</v>
      </c>
      <c r="D20" s="46" t="str">
        <f>'B COMP PILOT LIST'!A20</f>
        <v>Peter</v>
      </c>
      <c r="E20" s="46" t="str">
        <f>'B COMP PILOT LIST'!B20</f>
        <v>Cunningham</v>
      </c>
      <c r="F20" s="47" t="str">
        <f>'B COMP PILOT LIST'!D20</f>
        <v>M</v>
      </c>
      <c r="G20" s="23">
        <v>12.7</v>
      </c>
      <c r="H20" s="19" t="s">
        <v>8</v>
      </c>
      <c r="I20" s="19" t="str">
        <f t="shared" si="0"/>
        <v>15</v>
      </c>
      <c r="J20" s="20">
        <v>19.05</v>
      </c>
      <c r="K20" s="20">
        <f t="shared" si="1"/>
        <v>285.75</v>
      </c>
      <c r="L20" s="20">
        <f t="shared" si="2"/>
        <v>11</v>
      </c>
      <c r="M20" s="57" t="str">
        <f t="shared" si="3"/>
        <v>B</v>
      </c>
      <c r="N20" s="58" t="str">
        <f>'B COMP PILOT LIST'!C20</f>
        <v>038</v>
      </c>
      <c r="P20" s="12">
        <v>11</v>
      </c>
    </row>
    <row r="21" spans="1:16" ht="40.5" customHeight="1">
      <c r="A21" s="9"/>
      <c r="B21" s="55" t="s">
        <v>194</v>
      </c>
      <c r="C21" s="56" t="str">
        <f>'B COMP PILOT LIST'!C2</f>
        <v>005</v>
      </c>
      <c r="D21" s="46" t="str">
        <f>'B COMP PILOT LIST'!A2</f>
        <v>Will</v>
      </c>
      <c r="E21" s="46" t="str">
        <f>'B COMP PILOT LIST'!B2</f>
        <v>Cove</v>
      </c>
      <c r="F21" s="47" t="str">
        <f>'B COMP PILOT LIST'!D2</f>
        <v>M</v>
      </c>
      <c r="G21" s="23">
        <v>12.59</v>
      </c>
      <c r="H21" s="19" t="s">
        <v>8</v>
      </c>
      <c r="I21" s="19" t="str">
        <f t="shared" si="0"/>
        <v>15</v>
      </c>
      <c r="J21" s="20">
        <v>18.89</v>
      </c>
      <c r="K21" s="20">
        <f t="shared" si="1"/>
        <v>283.35</v>
      </c>
      <c r="L21" s="20">
        <f t="shared" si="2"/>
        <v>12</v>
      </c>
      <c r="M21" s="57" t="str">
        <f>B21</f>
        <v>B</v>
      </c>
      <c r="N21" s="58" t="str">
        <f>'B COMP PILOT LIST'!C2</f>
        <v>005</v>
      </c>
      <c r="P21" s="12">
        <v>12</v>
      </c>
    </row>
    <row r="22" spans="1:16" ht="40.5" customHeight="1">
      <c r="A22" s="9"/>
      <c r="B22" s="55" t="s">
        <v>194</v>
      </c>
      <c r="C22" s="56" t="str">
        <f>'B COMP PILOT LIST'!C10</f>
        <v>022</v>
      </c>
      <c r="D22" s="46" t="str">
        <f>'B COMP PILOT LIST'!A10</f>
        <v>C S</v>
      </c>
      <c r="E22" s="46" t="str">
        <f>'B COMP PILOT LIST'!B10</f>
        <v>Robinson</v>
      </c>
      <c r="F22" s="47" t="str">
        <f>'B COMP PILOT LIST'!D10</f>
        <v>M</v>
      </c>
      <c r="G22" s="23">
        <v>12.58</v>
      </c>
      <c r="H22" s="19" t="s">
        <v>8</v>
      </c>
      <c r="I22" s="19" t="str">
        <f t="shared" si="0"/>
        <v>15</v>
      </c>
      <c r="J22" s="20">
        <v>18.88</v>
      </c>
      <c r="K22" s="20">
        <f t="shared" si="1"/>
        <v>283.2</v>
      </c>
      <c r="L22" s="20">
        <f t="shared" si="2"/>
        <v>13</v>
      </c>
      <c r="M22" s="57" t="str">
        <f t="shared" si="3"/>
        <v>B</v>
      </c>
      <c r="N22" s="58" t="str">
        <f>'B COMP PILOT LIST'!C10</f>
        <v>022</v>
      </c>
      <c r="P22" s="12">
        <v>13</v>
      </c>
    </row>
    <row r="23" spans="1:16" ht="40.5" customHeight="1">
      <c r="A23" s="9"/>
      <c r="B23" s="55" t="s">
        <v>194</v>
      </c>
      <c r="C23" s="56" t="str">
        <f>'B COMP PILOT LIST'!C11</f>
        <v>025</v>
      </c>
      <c r="D23" s="46" t="str">
        <f>'B COMP PILOT LIST'!A11</f>
        <v>Anthony</v>
      </c>
      <c r="E23" s="46" t="str">
        <f>'B COMP PILOT LIST'!B11</f>
        <v>Baird</v>
      </c>
      <c r="F23" s="47" t="str">
        <f>'B COMP PILOT LIST'!D11</f>
        <v>M</v>
      </c>
      <c r="G23" s="23">
        <v>12.38</v>
      </c>
      <c r="H23" s="19" t="s">
        <v>8</v>
      </c>
      <c r="I23" s="19" t="str">
        <f t="shared" si="0"/>
        <v>15</v>
      </c>
      <c r="J23" s="20">
        <v>18.57</v>
      </c>
      <c r="K23" s="20">
        <f t="shared" si="1"/>
        <v>278.55</v>
      </c>
      <c r="L23" s="20">
        <f t="shared" si="2"/>
        <v>14</v>
      </c>
      <c r="M23" s="57" t="str">
        <f t="shared" si="3"/>
        <v>B</v>
      </c>
      <c r="N23" s="58" t="str">
        <f>'B COMP PILOT LIST'!C11</f>
        <v>025</v>
      </c>
      <c r="P23" s="12">
        <v>14</v>
      </c>
    </row>
    <row r="24" spans="1:16" ht="40.5" customHeight="1">
      <c r="A24" s="9"/>
      <c r="B24" s="55" t="s">
        <v>194</v>
      </c>
      <c r="C24" s="56" t="str">
        <f>'B COMP PILOT LIST'!C15</f>
        <v>031</v>
      </c>
      <c r="D24" s="46" t="str">
        <f>'B COMP PILOT LIST'!A15</f>
        <v>Kay</v>
      </c>
      <c r="E24" s="46" t="str">
        <f>'B COMP PILOT LIST'!B15</f>
        <v>Myerscough</v>
      </c>
      <c r="F24" s="47" t="str">
        <f>'B COMP PILOT LIST'!D15</f>
        <v>F</v>
      </c>
      <c r="G24" s="23">
        <v>12.26</v>
      </c>
      <c r="H24" s="19" t="s">
        <v>8</v>
      </c>
      <c r="I24" s="19" t="str">
        <f t="shared" si="0"/>
        <v>15</v>
      </c>
      <c r="J24" s="20">
        <v>18.39</v>
      </c>
      <c r="K24" s="20">
        <f t="shared" si="1"/>
        <v>275.85</v>
      </c>
      <c r="L24" s="20">
        <f t="shared" si="2"/>
        <v>15</v>
      </c>
      <c r="M24" s="57" t="str">
        <f t="shared" si="3"/>
        <v>B</v>
      </c>
      <c r="N24" s="58" t="str">
        <f>'B COMP PILOT LIST'!C15</f>
        <v>031</v>
      </c>
      <c r="P24" s="12">
        <v>15</v>
      </c>
    </row>
    <row r="25" spans="1:16" ht="40.5" customHeight="1">
      <c r="A25" s="9"/>
      <c r="B25" s="55" t="s">
        <v>194</v>
      </c>
      <c r="C25" s="56" t="str">
        <f>'B COMP PILOT LIST'!C6</f>
        <v>014</v>
      </c>
      <c r="D25" s="46" t="str">
        <f>'B COMP PILOT LIST'!A6</f>
        <v>Mark</v>
      </c>
      <c r="E25" s="46" t="str">
        <f>'B COMP PILOT LIST'!B6</f>
        <v>Gravestock</v>
      </c>
      <c r="F25" s="47" t="str">
        <f>'B COMP PILOT LIST'!D6</f>
        <v>M</v>
      </c>
      <c r="G25" s="23">
        <v>11.99</v>
      </c>
      <c r="H25" s="19" t="s">
        <v>8</v>
      </c>
      <c r="I25" s="19" t="str">
        <f t="shared" si="0"/>
        <v>15</v>
      </c>
      <c r="J25" s="20">
        <v>17.99</v>
      </c>
      <c r="K25" s="20">
        <f t="shared" si="1"/>
        <v>269.84999999999997</v>
      </c>
      <c r="L25" s="20">
        <f t="shared" si="2"/>
        <v>16</v>
      </c>
      <c r="M25" s="57" t="str">
        <f t="shared" si="3"/>
        <v>B</v>
      </c>
      <c r="N25" s="58" t="str">
        <f>'B COMP PILOT LIST'!C6</f>
        <v>014</v>
      </c>
      <c r="P25" s="12">
        <v>16</v>
      </c>
    </row>
    <row r="26" spans="1:16" ht="40.5" customHeight="1">
      <c r="A26" s="9"/>
      <c r="B26" s="55" t="s">
        <v>194</v>
      </c>
      <c r="C26" s="56" t="str">
        <f>'B COMP PILOT LIST'!C17</f>
        <v>035</v>
      </c>
      <c r="D26" s="46" t="str">
        <f>'B COMP PILOT LIST'!A17</f>
        <v>Alan</v>
      </c>
      <c r="E26" s="46" t="str">
        <f>'B COMP PILOT LIST'!B17</f>
        <v>Rutherford</v>
      </c>
      <c r="F26" s="47" t="str">
        <f>'B COMP PILOT LIST'!D17</f>
        <v>M</v>
      </c>
      <c r="G26" s="23">
        <v>11.73</v>
      </c>
      <c r="H26" s="19" t="s">
        <v>8</v>
      </c>
      <c r="I26" s="19" t="str">
        <f t="shared" si="0"/>
        <v>15</v>
      </c>
      <c r="J26" s="20">
        <v>17.59</v>
      </c>
      <c r="K26" s="20">
        <f t="shared" si="1"/>
        <v>263.85</v>
      </c>
      <c r="L26" s="20">
        <f t="shared" si="2"/>
        <v>17</v>
      </c>
      <c r="M26" s="57" t="str">
        <f t="shared" si="3"/>
        <v>B</v>
      </c>
      <c r="N26" s="58" t="str">
        <f>'B COMP PILOT LIST'!C17</f>
        <v>035</v>
      </c>
      <c r="P26" s="12">
        <v>17</v>
      </c>
    </row>
    <row r="27" spans="1:16" ht="40.5" customHeight="1">
      <c r="A27" s="9"/>
      <c r="B27" s="55" t="s">
        <v>194</v>
      </c>
      <c r="C27" s="56" t="str">
        <f>'B COMP PILOT LIST'!C39</f>
        <v>089</v>
      </c>
      <c r="D27" s="46" t="str">
        <f>'B COMP PILOT LIST'!A39</f>
        <v>Anthony</v>
      </c>
      <c r="E27" s="46" t="str">
        <f>'B COMP PILOT LIST'!B39</f>
        <v>Eadington</v>
      </c>
      <c r="F27" s="47" t="str">
        <f>'B COMP PILOT LIST'!D39</f>
        <v>M</v>
      </c>
      <c r="G27" s="23">
        <v>11.46</v>
      </c>
      <c r="H27" s="19" t="s">
        <v>8</v>
      </c>
      <c r="I27" s="19" t="str">
        <f t="shared" si="0"/>
        <v>15</v>
      </c>
      <c r="J27" s="20">
        <v>17.19</v>
      </c>
      <c r="K27" s="20">
        <f t="shared" si="1"/>
        <v>257.85</v>
      </c>
      <c r="L27" s="20">
        <f t="shared" si="2"/>
        <v>18</v>
      </c>
      <c r="M27" s="57" t="str">
        <f t="shared" si="3"/>
        <v>B</v>
      </c>
      <c r="N27" s="58" t="str">
        <f>'B COMP PILOT LIST'!C39</f>
        <v>089</v>
      </c>
      <c r="P27" s="12">
        <v>18</v>
      </c>
    </row>
    <row r="28" spans="1:16" ht="40.5" customHeight="1">
      <c r="A28" s="9"/>
      <c r="B28" s="55" t="s">
        <v>194</v>
      </c>
      <c r="C28" s="56" t="str">
        <f>'B COMP PILOT LIST'!C33</f>
        <v>066</v>
      </c>
      <c r="D28" s="46" t="str">
        <f>'B COMP PILOT LIST'!A33</f>
        <v>David</v>
      </c>
      <c r="E28" s="46" t="str">
        <f>'B COMP PILOT LIST'!B33</f>
        <v>Horne</v>
      </c>
      <c r="F28" s="47" t="str">
        <f>'B COMP PILOT LIST'!D33</f>
        <v>M</v>
      </c>
      <c r="G28" s="23">
        <v>11.46</v>
      </c>
      <c r="H28" s="19" t="s">
        <v>8</v>
      </c>
      <c r="I28" s="19" t="str">
        <f t="shared" si="0"/>
        <v>15</v>
      </c>
      <c r="J28" s="20">
        <v>17.19</v>
      </c>
      <c r="K28" s="20">
        <f t="shared" si="1"/>
        <v>257.85</v>
      </c>
      <c r="L28" s="20">
        <f t="shared" si="2"/>
        <v>18</v>
      </c>
      <c r="M28" s="57" t="str">
        <f t="shared" si="3"/>
        <v>B</v>
      </c>
      <c r="N28" s="58" t="str">
        <f>'B COMP PILOT LIST'!C33</f>
        <v>066</v>
      </c>
      <c r="P28" s="12">
        <v>19</v>
      </c>
    </row>
    <row r="29" spans="1:16" ht="40.5" customHeight="1">
      <c r="A29" s="9"/>
      <c r="B29" s="55" t="s">
        <v>194</v>
      </c>
      <c r="C29" s="56" t="str">
        <f>'B COMP PILOT LIST'!C43</f>
        <v>096</v>
      </c>
      <c r="D29" s="46" t="str">
        <f>'B COMP PILOT LIST'!A43</f>
        <v>Clive</v>
      </c>
      <c r="E29" s="46" t="str">
        <f>'B COMP PILOT LIST'!B43</f>
        <v>Davis</v>
      </c>
      <c r="F29" s="47" t="str">
        <f>'B COMP PILOT LIST'!D43</f>
        <v>M</v>
      </c>
      <c r="G29" s="23">
        <v>11.32</v>
      </c>
      <c r="H29" s="19" t="s">
        <v>8</v>
      </c>
      <c r="I29" s="19" t="str">
        <f t="shared" si="0"/>
        <v>15</v>
      </c>
      <c r="J29" s="20">
        <v>16.98</v>
      </c>
      <c r="K29" s="20">
        <f t="shared" si="1"/>
        <v>254.70000000000002</v>
      </c>
      <c r="L29" s="20">
        <f t="shared" si="2"/>
        <v>20</v>
      </c>
      <c r="M29" s="57" t="str">
        <f t="shared" si="3"/>
        <v>B</v>
      </c>
      <c r="N29" s="58" t="str">
        <f>'B COMP PILOT LIST'!C43</f>
        <v>096</v>
      </c>
      <c r="P29" s="12">
        <v>20</v>
      </c>
    </row>
    <row r="30" spans="1:16" ht="40.5" customHeight="1">
      <c r="A30" s="9"/>
      <c r="B30" s="55" t="s">
        <v>194</v>
      </c>
      <c r="C30" s="56" t="str">
        <f>'B COMP PILOT LIST'!C38</f>
        <v>088</v>
      </c>
      <c r="D30" s="46" t="str">
        <f>'B COMP PILOT LIST'!A38</f>
        <v>Ian</v>
      </c>
      <c r="E30" s="46" t="str">
        <f>'B COMP PILOT LIST'!B38</f>
        <v>Henderson</v>
      </c>
      <c r="F30" s="47" t="str">
        <f>'B COMP PILOT LIST'!D38</f>
        <v>M</v>
      </c>
      <c r="G30" s="23">
        <v>11.12</v>
      </c>
      <c r="H30" s="19" t="s">
        <v>8</v>
      </c>
      <c r="I30" s="19" t="str">
        <f t="shared" si="0"/>
        <v>15</v>
      </c>
      <c r="J30" s="20">
        <v>16.68</v>
      </c>
      <c r="K30" s="20">
        <f t="shared" si="1"/>
        <v>250.2</v>
      </c>
      <c r="L30" s="20">
        <f t="shared" si="2"/>
        <v>21</v>
      </c>
      <c r="M30" s="57" t="str">
        <f t="shared" si="3"/>
        <v>B</v>
      </c>
      <c r="N30" s="58" t="str">
        <f>'B COMP PILOT LIST'!C38</f>
        <v>088</v>
      </c>
      <c r="P30" s="12">
        <v>21</v>
      </c>
    </row>
    <row r="31" spans="1:16" ht="40.5" customHeight="1">
      <c r="A31" s="9"/>
      <c r="B31" s="55" t="s">
        <v>194</v>
      </c>
      <c r="C31" s="56" t="str">
        <f>'B COMP PILOT LIST'!C42</f>
        <v>092</v>
      </c>
      <c r="D31" s="46" t="str">
        <f>'B COMP PILOT LIST'!A42</f>
        <v>Karl</v>
      </c>
      <c r="E31" s="46" t="str">
        <f>'B COMP PILOT LIST'!B42</f>
        <v>Murgalski</v>
      </c>
      <c r="F31" s="47" t="str">
        <f>'B COMP PILOT LIST'!D42</f>
        <v>M</v>
      </c>
      <c r="G31" s="23">
        <v>10.23</v>
      </c>
      <c r="H31" s="19" t="s">
        <v>8</v>
      </c>
      <c r="I31" s="19" t="str">
        <f t="shared" si="0"/>
        <v>15</v>
      </c>
      <c r="J31" s="20">
        <v>15.34</v>
      </c>
      <c r="K31" s="20">
        <f t="shared" si="1"/>
        <v>230.1</v>
      </c>
      <c r="L31" s="20">
        <f t="shared" si="2"/>
        <v>22</v>
      </c>
      <c r="M31" s="57" t="str">
        <f t="shared" si="3"/>
        <v>B</v>
      </c>
      <c r="N31" s="58" t="str">
        <f>'B COMP PILOT LIST'!C42</f>
        <v>092</v>
      </c>
      <c r="P31" s="12">
        <v>22</v>
      </c>
    </row>
    <row r="32" spans="1:16" ht="40.5" customHeight="1">
      <c r="A32" s="9"/>
      <c r="B32" s="55" t="s">
        <v>194</v>
      </c>
      <c r="C32" s="56" t="str">
        <f>'B COMP PILOT LIST'!C3</f>
        <v>009</v>
      </c>
      <c r="D32" s="46" t="str">
        <f>'B COMP PILOT LIST'!A3</f>
        <v>Sean</v>
      </c>
      <c r="E32" s="46" t="str">
        <f>'B COMP PILOT LIST'!B3</f>
        <v>Hodgson</v>
      </c>
      <c r="F32" s="47" t="str">
        <f>'B COMP PILOT LIST'!D3</f>
        <v>M</v>
      </c>
      <c r="G32" s="23">
        <v>9.14</v>
      </c>
      <c r="H32" s="19" t="s">
        <v>8</v>
      </c>
      <c r="I32" s="19" t="str">
        <f t="shared" si="0"/>
        <v>15</v>
      </c>
      <c r="J32" s="20">
        <v>13.71</v>
      </c>
      <c r="K32" s="20">
        <f t="shared" si="1"/>
        <v>205.65</v>
      </c>
      <c r="L32" s="20">
        <f t="shared" si="2"/>
        <v>23</v>
      </c>
      <c r="M32" s="57" t="str">
        <f t="shared" si="3"/>
        <v>B</v>
      </c>
      <c r="N32" s="58" t="str">
        <f>'B COMP PILOT LIST'!C3</f>
        <v>009</v>
      </c>
      <c r="P32" s="12">
        <v>23</v>
      </c>
    </row>
    <row r="33" spans="1:16" ht="40.5" customHeight="1">
      <c r="A33" s="9"/>
      <c r="B33" s="55" t="s">
        <v>194</v>
      </c>
      <c r="C33" s="56" t="str">
        <f>'B COMP PILOT LIST'!C30</f>
        <v>059</v>
      </c>
      <c r="D33" s="46" t="str">
        <f>'B COMP PILOT LIST'!A30</f>
        <v>Andy</v>
      </c>
      <c r="E33" s="46" t="str">
        <f>'B COMP PILOT LIST'!B30</f>
        <v>Archer</v>
      </c>
      <c r="F33" s="47" t="str">
        <f>'B COMP PILOT LIST'!D30</f>
        <v>M</v>
      </c>
      <c r="G33" s="23">
        <v>8.82</v>
      </c>
      <c r="H33" s="19" t="s">
        <v>8</v>
      </c>
      <c r="I33" s="19" t="str">
        <f t="shared" si="0"/>
        <v>15</v>
      </c>
      <c r="J33" s="20">
        <v>13.24</v>
      </c>
      <c r="K33" s="20">
        <f t="shared" si="1"/>
        <v>198.6</v>
      </c>
      <c r="L33" s="20">
        <f t="shared" si="2"/>
        <v>24</v>
      </c>
      <c r="M33" s="57" t="str">
        <f t="shared" si="3"/>
        <v>B</v>
      </c>
      <c r="N33" s="58" t="str">
        <f>'B COMP PILOT LIST'!C30</f>
        <v>059</v>
      </c>
      <c r="P33" s="12">
        <v>24</v>
      </c>
    </row>
    <row r="34" spans="1:16" ht="40.5" customHeight="1">
      <c r="A34" s="9"/>
      <c r="B34" s="55" t="s">
        <v>194</v>
      </c>
      <c r="C34" s="56" t="str">
        <f>'B COMP PILOT LIST'!C16</f>
        <v>034</v>
      </c>
      <c r="D34" s="46" t="str">
        <f>'B COMP PILOT LIST'!A16</f>
        <v>Lance</v>
      </c>
      <c r="E34" s="46" t="str">
        <f>'B COMP PILOT LIST'!B16</f>
        <v>Greenhalgh</v>
      </c>
      <c r="F34" s="47" t="str">
        <f>'B COMP PILOT LIST'!D16</f>
        <v>M</v>
      </c>
      <c r="G34" s="23">
        <v>8.682</v>
      </c>
      <c r="H34" s="19" t="s">
        <v>8</v>
      </c>
      <c r="I34" s="19" t="str">
        <f t="shared" si="0"/>
        <v>15</v>
      </c>
      <c r="J34" s="20">
        <v>13.02</v>
      </c>
      <c r="K34" s="20">
        <f t="shared" si="1"/>
        <v>195.29999999999998</v>
      </c>
      <c r="L34" s="20">
        <f t="shared" si="2"/>
        <v>25</v>
      </c>
      <c r="M34" s="57" t="str">
        <f t="shared" si="3"/>
        <v>B</v>
      </c>
      <c r="N34" s="58" t="str">
        <f>'B COMP PILOT LIST'!C16</f>
        <v>034</v>
      </c>
      <c r="P34" s="12">
        <v>25</v>
      </c>
    </row>
    <row r="35" spans="1:16" ht="40.5" customHeight="1">
      <c r="A35" s="9"/>
      <c r="B35" s="55" t="s">
        <v>194</v>
      </c>
      <c r="C35" s="56" t="str">
        <f>'B COMP PILOT LIST'!C21</f>
        <v>040</v>
      </c>
      <c r="D35" s="46" t="str">
        <f>'B COMP PILOT LIST'!A21</f>
        <v>Andy</v>
      </c>
      <c r="E35" s="46" t="str">
        <f>'B COMP PILOT LIST'!B21</f>
        <v>McLoughlin</v>
      </c>
      <c r="F35" s="47" t="str">
        <f>'B COMP PILOT LIST'!D21</f>
        <v>M</v>
      </c>
      <c r="G35" s="23">
        <v>5.464</v>
      </c>
      <c r="H35" s="19" t="s">
        <v>9</v>
      </c>
      <c r="I35" s="19" t="str">
        <f t="shared" si="0"/>
        <v>17.5</v>
      </c>
      <c r="J35" s="20">
        <v>10.93</v>
      </c>
      <c r="K35" s="20">
        <f t="shared" si="1"/>
        <v>191.275</v>
      </c>
      <c r="L35" s="20">
        <f t="shared" si="2"/>
        <v>26</v>
      </c>
      <c r="M35" s="57" t="str">
        <f t="shared" si="3"/>
        <v>B</v>
      </c>
      <c r="N35" s="58" t="str">
        <f>'B COMP PILOT LIST'!C21</f>
        <v>040</v>
      </c>
      <c r="P35" s="12">
        <v>26</v>
      </c>
    </row>
    <row r="36" spans="1:16" ht="40.5" customHeight="1">
      <c r="A36" s="9"/>
      <c r="B36" s="55" t="s">
        <v>194</v>
      </c>
      <c r="C36" s="56" t="str">
        <f>'B COMP PILOT LIST'!C29</f>
        <v>058</v>
      </c>
      <c r="D36" s="46" t="str">
        <f>'B COMP PILOT LIST'!A29</f>
        <v> Nicholas</v>
      </c>
      <c r="E36" s="46" t="str">
        <f>'B COMP PILOT LIST'!B29</f>
        <v>Sams</v>
      </c>
      <c r="F36" s="47" t="str">
        <f>'B COMP PILOT LIST'!D29</f>
        <v>M</v>
      </c>
      <c r="G36" s="23">
        <v>7.6</v>
      </c>
      <c r="H36" s="19" t="s">
        <v>8</v>
      </c>
      <c r="I36" s="19" t="str">
        <f t="shared" si="0"/>
        <v>15</v>
      </c>
      <c r="J36" s="20">
        <v>11.5</v>
      </c>
      <c r="K36" s="20">
        <f t="shared" si="1"/>
        <v>172.5</v>
      </c>
      <c r="L36" s="20">
        <f t="shared" si="2"/>
        <v>27</v>
      </c>
      <c r="M36" s="57" t="str">
        <f t="shared" si="3"/>
        <v>B</v>
      </c>
      <c r="N36" s="58" t="str">
        <f>'B COMP PILOT LIST'!C29</f>
        <v>058</v>
      </c>
      <c r="P36" s="12">
        <v>27</v>
      </c>
    </row>
    <row r="37" spans="1:16" ht="40.5" customHeight="1">
      <c r="A37" s="9"/>
      <c r="B37" s="55" t="s">
        <v>194</v>
      </c>
      <c r="C37" s="56" t="str">
        <f>'B COMP PILOT LIST'!C19</f>
        <v>037</v>
      </c>
      <c r="D37" s="46" t="str">
        <f>'B COMP PILOT LIST'!A19</f>
        <v>Peter</v>
      </c>
      <c r="E37" s="46" t="str">
        <f>'B COMP PILOT LIST'!B19</f>
        <v>Wood</v>
      </c>
      <c r="F37" s="47" t="str">
        <f>'B COMP PILOT LIST'!D19</f>
        <v>M</v>
      </c>
      <c r="G37" s="23">
        <v>7.6</v>
      </c>
      <c r="H37" s="19" t="s">
        <v>8</v>
      </c>
      <c r="I37" s="19" t="str">
        <f t="shared" si="0"/>
        <v>15</v>
      </c>
      <c r="J37" s="20">
        <v>11.05</v>
      </c>
      <c r="K37" s="20">
        <f t="shared" si="1"/>
        <v>165.75</v>
      </c>
      <c r="L37" s="20">
        <f t="shared" si="2"/>
        <v>28</v>
      </c>
      <c r="M37" s="57" t="str">
        <f t="shared" si="3"/>
        <v>B</v>
      </c>
      <c r="N37" s="58" t="str">
        <f>'B COMP PILOT LIST'!C19</f>
        <v>037</v>
      </c>
      <c r="P37" s="12">
        <v>28</v>
      </c>
    </row>
    <row r="38" spans="1:16" ht="40.5" customHeight="1">
      <c r="A38" s="9"/>
      <c r="B38" s="55" t="s">
        <v>194</v>
      </c>
      <c r="C38" s="56" t="str">
        <f>'B COMP PILOT LIST'!C14</f>
        <v>030</v>
      </c>
      <c r="D38" s="46" t="str">
        <f>'B COMP PILOT LIST'!A14</f>
        <v>Kate</v>
      </c>
      <c r="E38" s="46" t="str">
        <f>'B COMP PILOT LIST'!B14</f>
        <v>Rawlinson</v>
      </c>
      <c r="F38" s="47" t="str">
        <f>'B COMP PILOT LIST'!D14</f>
        <v>F</v>
      </c>
      <c r="G38" s="23">
        <v>7.329</v>
      </c>
      <c r="H38" s="19" t="s">
        <v>8</v>
      </c>
      <c r="I38" s="19" t="str">
        <f t="shared" si="0"/>
        <v>15</v>
      </c>
      <c r="J38" s="20">
        <v>10.99</v>
      </c>
      <c r="K38" s="20">
        <f t="shared" si="1"/>
        <v>164.85</v>
      </c>
      <c r="L38" s="20">
        <f t="shared" si="2"/>
        <v>29</v>
      </c>
      <c r="M38" s="57" t="str">
        <f t="shared" si="3"/>
        <v>B</v>
      </c>
      <c r="N38" s="58" t="str">
        <f>'B COMP PILOT LIST'!C14</f>
        <v>030</v>
      </c>
      <c r="P38" s="12">
        <v>29</v>
      </c>
    </row>
    <row r="39" spans="1:16" ht="40.5" customHeight="1">
      <c r="A39" s="9"/>
      <c r="B39" s="55" t="s">
        <v>194</v>
      </c>
      <c r="C39" s="56" t="str">
        <f>'B COMP PILOT LIST'!C5</f>
        <v>013</v>
      </c>
      <c r="D39" s="46" t="str">
        <f>'B COMP PILOT LIST'!A5</f>
        <v>Richard</v>
      </c>
      <c r="E39" s="46" t="str">
        <f>'B COMP PILOT LIST'!B5</f>
        <v>Newman</v>
      </c>
      <c r="F39" s="47" t="str">
        <f>'B COMP PILOT LIST'!D5</f>
        <v>M</v>
      </c>
      <c r="G39" s="23">
        <v>7.267</v>
      </c>
      <c r="H39" s="19" t="s">
        <v>8</v>
      </c>
      <c r="I39" s="19" t="str">
        <f t="shared" si="0"/>
        <v>15</v>
      </c>
      <c r="J39" s="20">
        <v>10.9</v>
      </c>
      <c r="K39" s="20">
        <f t="shared" si="1"/>
        <v>163.5</v>
      </c>
      <c r="L39" s="20">
        <f t="shared" si="2"/>
        <v>30</v>
      </c>
      <c r="M39" s="57" t="str">
        <f t="shared" si="3"/>
        <v>B</v>
      </c>
      <c r="N39" s="58" t="str">
        <f>'B COMP PILOT LIST'!C5</f>
        <v>013</v>
      </c>
      <c r="P39" s="12">
        <v>30</v>
      </c>
    </row>
    <row r="40" spans="1:16" ht="27.75" customHeight="1">
      <c r="A40" s="9"/>
      <c r="B40" s="55" t="s">
        <v>194</v>
      </c>
      <c r="C40" s="56" t="str">
        <f>'B COMP PILOT LIST'!C27</f>
        <v>055</v>
      </c>
      <c r="D40" s="46" t="str">
        <f>'B COMP PILOT LIST'!A27</f>
        <v>Stuart</v>
      </c>
      <c r="E40" s="46" t="str">
        <f>'B COMP PILOT LIST'!B27</f>
        <v>Moorhouse</v>
      </c>
      <c r="F40" s="47" t="str">
        <f>'B COMP PILOT LIST'!D27</f>
        <v>M</v>
      </c>
      <c r="G40" s="23">
        <v>6.341</v>
      </c>
      <c r="H40" s="19" t="s">
        <v>8</v>
      </c>
      <c r="I40" s="19" t="str">
        <f t="shared" si="0"/>
        <v>15</v>
      </c>
      <c r="J40" s="20">
        <v>9.512</v>
      </c>
      <c r="K40" s="20">
        <f t="shared" si="1"/>
        <v>142.68</v>
      </c>
      <c r="L40" s="20">
        <f t="shared" si="2"/>
        <v>31</v>
      </c>
      <c r="M40" s="57" t="str">
        <f t="shared" si="3"/>
        <v>B</v>
      </c>
      <c r="N40" s="58" t="str">
        <f>'B COMP PILOT LIST'!C27</f>
        <v>055</v>
      </c>
      <c r="P40" s="12">
        <v>31</v>
      </c>
    </row>
    <row r="41" spans="1:16" ht="27.75" customHeight="1">
      <c r="A41" s="9"/>
      <c r="B41" s="55" t="s">
        <v>194</v>
      </c>
      <c r="C41" s="56" t="str">
        <f>'B COMP PILOT LIST'!C23</f>
        <v>046</v>
      </c>
      <c r="D41" s="46" t="str">
        <f>'B COMP PILOT LIST'!A23</f>
        <v>Andy</v>
      </c>
      <c r="E41" s="46" t="str">
        <f>'B COMP PILOT LIST'!B23</f>
        <v>Taylor</v>
      </c>
      <c r="F41" s="47" t="str">
        <f>'B COMP PILOT LIST'!D23</f>
        <v>M</v>
      </c>
      <c r="G41" s="23">
        <v>3.81</v>
      </c>
      <c r="H41" s="19" t="s">
        <v>8</v>
      </c>
      <c r="I41" s="19" t="str">
        <f t="shared" si="0"/>
        <v>15</v>
      </c>
      <c r="J41" s="20">
        <v>5.71</v>
      </c>
      <c r="K41" s="20">
        <f t="shared" si="1"/>
        <v>85.65</v>
      </c>
      <c r="L41" s="20">
        <f t="shared" si="2"/>
        <v>32</v>
      </c>
      <c r="M41" s="57" t="str">
        <f t="shared" si="3"/>
        <v>B</v>
      </c>
      <c r="N41" s="58" t="str">
        <f>'B COMP PILOT LIST'!C23</f>
        <v>046</v>
      </c>
      <c r="P41" s="12">
        <v>32</v>
      </c>
    </row>
    <row r="42" spans="1:16" ht="27.75" customHeight="1">
      <c r="A42" s="9"/>
      <c r="B42" s="55" t="s">
        <v>194</v>
      </c>
      <c r="C42" s="56" t="str">
        <f>'B COMP PILOT LIST'!C4</f>
        <v>011</v>
      </c>
      <c r="D42" s="46" t="str">
        <f>'B COMP PILOT LIST'!A4</f>
        <v>Colin</v>
      </c>
      <c r="E42" s="46" t="str">
        <f>'B COMP PILOT LIST'!B4</f>
        <v>McCloskey</v>
      </c>
      <c r="F42" s="47" t="str">
        <f>'B COMP PILOT LIST'!D4</f>
        <v>M</v>
      </c>
      <c r="G42" s="23"/>
      <c r="H42" s="19"/>
      <c r="I42" s="19" t="b">
        <f aca="true" t="shared" si="4" ref="I42:I59">IF(H42="3 Turnpoint","15",IF(H42="Flat Triangle","17.5",IF(H42="FAI Triangle","20")))</f>
        <v>0</v>
      </c>
      <c r="J42" s="20"/>
      <c r="K42" s="20">
        <f aca="true" t="shared" si="5" ref="K42:K59">I42*J42</f>
        <v>0</v>
      </c>
      <c r="L42" s="20">
        <f aca="true" t="shared" si="6" ref="L42:L59">RANK(K42,$K$10:$K$59,0)</f>
        <v>33</v>
      </c>
      <c r="M42" s="57" t="str">
        <f t="shared" si="3"/>
        <v>B</v>
      </c>
      <c r="N42" s="58" t="str">
        <f>'B COMP PILOT LIST'!C4</f>
        <v>011</v>
      </c>
      <c r="P42" s="12">
        <v>33</v>
      </c>
    </row>
    <row r="43" spans="1:16" ht="27.75" customHeight="1">
      <c r="A43" s="9"/>
      <c r="B43" s="55" t="s">
        <v>194</v>
      </c>
      <c r="C43" s="56" t="str">
        <f>'B COMP PILOT LIST'!C7</f>
        <v>016</v>
      </c>
      <c r="D43" s="46" t="str">
        <f>'B COMP PILOT LIST'!A7</f>
        <v>Paul</v>
      </c>
      <c r="E43" s="46" t="str">
        <f>'B COMP PILOT LIST'!B7</f>
        <v>Taylor</v>
      </c>
      <c r="F43" s="47" t="str">
        <f>'B COMP PILOT LIST'!D7</f>
        <v>M</v>
      </c>
      <c r="G43" s="23"/>
      <c r="H43" s="19"/>
      <c r="I43" s="19" t="b">
        <f t="shared" si="4"/>
        <v>0</v>
      </c>
      <c r="J43" s="20"/>
      <c r="K43" s="20">
        <f t="shared" si="5"/>
        <v>0</v>
      </c>
      <c r="L43" s="20">
        <f t="shared" si="6"/>
        <v>33</v>
      </c>
      <c r="M43" s="57" t="str">
        <f t="shared" si="3"/>
        <v>B</v>
      </c>
      <c r="N43" s="58" t="str">
        <f>'B COMP PILOT LIST'!C7</f>
        <v>016</v>
      </c>
      <c r="P43" s="12">
        <v>34</v>
      </c>
    </row>
    <row r="44" spans="1:16" ht="27.75" customHeight="1">
      <c r="A44" s="9"/>
      <c r="B44" s="55" t="s">
        <v>194</v>
      </c>
      <c r="C44" s="56" t="str">
        <f>'B COMP PILOT LIST'!C8</f>
        <v>017</v>
      </c>
      <c r="D44" s="46" t="str">
        <f>'B COMP PILOT LIST'!A8</f>
        <v>James</v>
      </c>
      <c r="E44" s="46" t="str">
        <f>'B COMP PILOT LIST'!B8</f>
        <v>Watson</v>
      </c>
      <c r="F44" s="47" t="str">
        <f>'B COMP PILOT LIST'!D8</f>
        <v>M</v>
      </c>
      <c r="G44" s="23"/>
      <c r="H44" s="19"/>
      <c r="I44" s="19" t="b">
        <f t="shared" si="4"/>
        <v>0</v>
      </c>
      <c r="J44" s="20"/>
      <c r="K44" s="20">
        <f t="shared" si="5"/>
        <v>0</v>
      </c>
      <c r="L44" s="20">
        <f t="shared" si="6"/>
        <v>33</v>
      </c>
      <c r="M44" s="57" t="str">
        <f t="shared" si="3"/>
        <v>B</v>
      </c>
      <c r="N44" s="58" t="str">
        <f>'B COMP PILOT LIST'!C8</f>
        <v>017</v>
      </c>
      <c r="P44" s="12">
        <v>35</v>
      </c>
    </row>
    <row r="45" spans="1:16" ht="27.75" customHeight="1">
      <c r="A45" s="9"/>
      <c r="B45" s="55" t="s">
        <v>194</v>
      </c>
      <c r="C45" s="56" t="str">
        <f>'B COMP PILOT LIST'!C9</f>
        <v>021</v>
      </c>
      <c r="D45" s="46" t="str">
        <f>'B COMP PILOT LIST'!A9</f>
        <v>Sasha</v>
      </c>
      <c r="E45" s="46" t="str">
        <f>'B COMP PILOT LIST'!B9</f>
        <v>Swpulrna</v>
      </c>
      <c r="F45" s="47" t="str">
        <f>'B COMP PILOT LIST'!D9</f>
        <v>F</v>
      </c>
      <c r="G45" s="23"/>
      <c r="H45" s="19"/>
      <c r="I45" s="19" t="b">
        <f t="shared" si="4"/>
        <v>0</v>
      </c>
      <c r="J45" s="20"/>
      <c r="K45" s="20">
        <f t="shared" si="5"/>
        <v>0</v>
      </c>
      <c r="L45" s="20">
        <f t="shared" si="6"/>
        <v>33</v>
      </c>
      <c r="M45" s="57" t="str">
        <f t="shared" si="3"/>
        <v>B</v>
      </c>
      <c r="N45" s="58" t="str">
        <f>'B COMP PILOT LIST'!C9</f>
        <v>021</v>
      </c>
      <c r="P45" s="12">
        <v>36</v>
      </c>
    </row>
    <row r="46" spans="1:16" ht="27.75" customHeight="1">
      <c r="A46" s="9"/>
      <c r="B46" s="55" t="s">
        <v>194</v>
      </c>
      <c r="C46" s="56" t="str">
        <f>'B COMP PILOT LIST'!C13</f>
        <v>029</v>
      </c>
      <c r="D46" s="46" t="str">
        <f>'B COMP PILOT LIST'!A13</f>
        <v>Andrew</v>
      </c>
      <c r="E46" s="46" t="str">
        <f>'B COMP PILOT LIST'!B13</f>
        <v>Maltby</v>
      </c>
      <c r="F46" s="47" t="str">
        <f>'B COMP PILOT LIST'!D13</f>
        <v>M</v>
      </c>
      <c r="G46" s="23"/>
      <c r="H46" s="19"/>
      <c r="I46" s="19" t="b">
        <f t="shared" si="4"/>
        <v>0</v>
      </c>
      <c r="J46" s="20"/>
      <c r="K46" s="20">
        <f t="shared" si="5"/>
        <v>0</v>
      </c>
      <c r="L46" s="20">
        <f t="shared" si="6"/>
        <v>33</v>
      </c>
      <c r="M46" s="57" t="str">
        <f t="shared" si="3"/>
        <v>B</v>
      </c>
      <c r="N46" s="58" t="str">
        <f>'B COMP PILOT LIST'!C13</f>
        <v>029</v>
      </c>
      <c r="P46" s="12">
        <v>37</v>
      </c>
    </row>
    <row r="47" spans="1:16" ht="27.75" customHeight="1">
      <c r="A47" s="9"/>
      <c r="B47" s="55" t="s">
        <v>194</v>
      </c>
      <c r="C47" s="56" t="str">
        <f>'B COMP PILOT LIST'!C18</f>
        <v>036</v>
      </c>
      <c r="D47" s="46" t="str">
        <f>'B COMP PILOT LIST'!A18</f>
        <v>Derek</v>
      </c>
      <c r="E47" s="46" t="str">
        <f>'B COMP PILOT LIST'!B18</f>
        <v>Fowler</v>
      </c>
      <c r="F47" s="47" t="str">
        <f>'B COMP PILOT LIST'!D18</f>
        <v>M</v>
      </c>
      <c r="G47" s="23">
        <v>0</v>
      </c>
      <c r="H47" s="19"/>
      <c r="I47" s="19" t="b">
        <f t="shared" si="4"/>
        <v>0</v>
      </c>
      <c r="J47" s="20"/>
      <c r="K47" s="20">
        <f t="shared" si="5"/>
        <v>0</v>
      </c>
      <c r="L47" s="20">
        <f t="shared" si="6"/>
        <v>33</v>
      </c>
      <c r="M47" s="57" t="str">
        <f t="shared" si="3"/>
        <v>B</v>
      </c>
      <c r="N47" s="58" t="str">
        <f>'B COMP PILOT LIST'!C18</f>
        <v>036</v>
      </c>
      <c r="P47" s="12">
        <v>38</v>
      </c>
    </row>
    <row r="48" spans="1:16" ht="27.75" customHeight="1">
      <c r="A48" s="9"/>
      <c r="B48" s="55" t="s">
        <v>194</v>
      </c>
      <c r="C48" s="56" t="str">
        <f>'B COMP PILOT LIST'!C22</f>
        <v>045</v>
      </c>
      <c r="D48" s="46" t="str">
        <f>'B COMP PILOT LIST'!A22</f>
        <v>Neil</v>
      </c>
      <c r="E48" s="46" t="str">
        <f>'B COMP PILOT LIST'!B22</f>
        <v>Furmidee</v>
      </c>
      <c r="F48" s="47" t="str">
        <f>'B COMP PILOT LIST'!D22</f>
        <v>M</v>
      </c>
      <c r="G48" s="23"/>
      <c r="H48" s="19"/>
      <c r="I48" s="19" t="b">
        <f t="shared" si="4"/>
        <v>0</v>
      </c>
      <c r="J48" s="20"/>
      <c r="K48" s="20">
        <f t="shared" si="5"/>
        <v>0</v>
      </c>
      <c r="L48" s="20">
        <f t="shared" si="6"/>
        <v>33</v>
      </c>
      <c r="M48" s="57" t="str">
        <f t="shared" si="3"/>
        <v>B</v>
      </c>
      <c r="N48" s="58" t="str">
        <f>'B COMP PILOT LIST'!C22</f>
        <v>045</v>
      </c>
      <c r="P48" s="12">
        <v>39</v>
      </c>
    </row>
    <row r="49" spans="1:16" ht="27.75" customHeight="1">
      <c r="A49" s="9"/>
      <c r="B49" s="55" t="s">
        <v>194</v>
      </c>
      <c r="C49" s="56" t="str">
        <f>'B COMP PILOT LIST'!C31</f>
        <v>061</v>
      </c>
      <c r="D49" s="46" t="str">
        <f>'B COMP PILOT LIST'!A31</f>
        <v>Jeremy</v>
      </c>
      <c r="E49" s="46" t="str">
        <f>'B COMP PILOT LIST'!B31</f>
        <v>Smith</v>
      </c>
      <c r="F49" s="47" t="str">
        <f>'B COMP PILOT LIST'!D31</f>
        <v>M</v>
      </c>
      <c r="G49" s="23"/>
      <c r="H49" s="19"/>
      <c r="I49" s="19" t="b">
        <f t="shared" si="4"/>
        <v>0</v>
      </c>
      <c r="J49" s="20"/>
      <c r="K49" s="20">
        <f t="shared" si="5"/>
        <v>0</v>
      </c>
      <c r="L49" s="20">
        <f t="shared" si="6"/>
        <v>33</v>
      </c>
      <c r="M49" s="57" t="str">
        <f t="shared" si="3"/>
        <v>B</v>
      </c>
      <c r="N49" s="58" t="str">
        <f>'B COMP PILOT LIST'!C31</f>
        <v>061</v>
      </c>
      <c r="P49" s="12">
        <v>40</v>
      </c>
    </row>
    <row r="50" spans="1:16" ht="27.75" customHeight="1">
      <c r="A50" s="9"/>
      <c r="B50" s="55" t="s">
        <v>194</v>
      </c>
      <c r="C50" s="56" t="str">
        <f>'B COMP PILOT LIST'!C32</f>
        <v>062</v>
      </c>
      <c r="D50" s="46" t="str">
        <f>'B COMP PILOT LIST'!A32</f>
        <v>Matt</v>
      </c>
      <c r="E50" s="46" t="str">
        <f>'B COMP PILOT LIST'!B32</f>
        <v>Carpenter</v>
      </c>
      <c r="F50" s="47" t="str">
        <f>'B COMP PILOT LIST'!D32</f>
        <v>M</v>
      </c>
      <c r="G50" s="23"/>
      <c r="H50" s="19"/>
      <c r="I50" s="19" t="b">
        <f t="shared" si="4"/>
        <v>0</v>
      </c>
      <c r="J50" s="20"/>
      <c r="K50" s="20">
        <f t="shared" si="5"/>
        <v>0</v>
      </c>
      <c r="L50" s="20">
        <f t="shared" si="6"/>
        <v>33</v>
      </c>
      <c r="M50" s="57" t="str">
        <f t="shared" si="3"/>
        <v>B</v>
      </c>
      <c r="N50" s="58" t="str">
        <f>'B COMP PILOT LIST'!C32</f>
        <v>062</v>
      </c>
      <c r="P50" s="12">
        <v>41</v>
      </c>
    </row>
    <row r="51" spans="1:16" ht="27.75" customHeight="1">
      <c r="A51" s="9"/>
      <c r="B51" s="55" t="s">
        <v>194</v>
      </c>
      <c r="C51" s="56" t="str">
        <f>'B COMP PILOT LIST'!C41</f>
        <v>091</v>
      </c>
      <c r="D51" s="46" t="str">
        <f>'B COMP PILOT LIST'!A41</f>
        <v>Steve</v>
      </c>
      <c r="E51" s="46" t="str">
        <f>'B COMP PILOT LIST'!B41</f>
        <v>Kitchen</v>
      </c>
      <c r="F51" s="47" t="str">
        <f>'B COMP PILOT LIST'!D41</f>
        <v>M</v>
      </c>
      <c r="G51" s="23"/>
      <c r="H51" s="19"/>
      <c r="I51" s="19" t="b">
        <f t="shared" si="4"/>
        <v>0</v>
      </c>
      <c r="J51" s="20"/>
      <c r="K51" s="20">
        <f t="shared" si="5"/>
        <v>0</v>
      </c>
      <c r="L51" s="20">
        <f t="shared" si="6"/>
        <v>33</v>
      </c>
      <c r="M51" s="57" t="str">
        <f t="shared" si="3"/>
        <v>B</v>
      </c>
      <c r="N51" s="58" t="str">
        <f>'B COMP PILOT LIST'!C41</f>
        <v>091</v>
      </c>
      <c r="P51" s="12">
        <v>42</v>
      </c>
    </row>
    <row r="52" spans="1:16" ht="27.75" customHeight="1">
      <c r="A52" s="9"/>
      <c r="B52" s="55" t="s">
        <v>194</v>
      </c>
      <c r="C52" s="56" t="str">
        <f>'B COMP PILOT LIST'!C44</f>
        <v>097</v>
      </c>
      <c r="D52" s="46" t="str">
        <f>'B COMP PILOT LIST'!A44</f>
        <v>Paul</v>
      </c>
      <c r="E52" s="46" t="str">
        <f>'B COMP PILOT LIST'!B44</f>
        <v>Clarke</v>
      </c>
      <c r="F52" s="47" t="str">
        <f>'B COMP PILOT LIST'!D44</f>
        <v>M</v>
      </c>
      <c r="G52" s="23">
        <v>0</v>
      </c>
      <c r="H52" s="19"/>
      <c r="I52" s="19" t="b">
        <f t="shared" si="4"/>
        <v>0</v>
      </c>
      <c r="J52" s="20"/>
      <c r="K52" s="20">
        <f t="shared" si="5"/>
        <v>0</v>
      </c>
      <c r="L52" s="20">
        <f t="shared" si="6"/>
        <v>33</v>
      </c>
      <c r="M52" s="57" t="str">
        <f t="shared" si="3"/>
        <v>B</v>
      </c>
      <c r="N52" s="58" t="str">
        <f>'B COMP PILOT LIST'!C44</f>
        <v>097</v>
      </c>
      <c r="P52" s="12">
        <v>43</v>
      </c>
    </row>
    <row r="53" spans="1:16" ht="27.75" customHeight="1">
      <c r="A53" s="9"/>
      <c r="B53" s="55" t="s">
        <v>194</v>
      </c>
      <c r="C53" s="56">
        <f>'B COMP PILOT LIST'!C45</f>
        <v>0</v>
      </c>
      <c r="D53" s="46">
        <f>'B COMP PILOT LIST'!A45</f>
        <v>0</v>
      </c>
      <c r="E53" s="46">
        <f>'B COMP PILOT LIST'!B45</f>
        <v>0</v>
      </c>
      <c r="F53" s="47">
        <f>'B COMP PILOT LIST'!D45</f>
        <v>0</v>
      </c>
      <c r="G53" s="23"/>
      <c r="H53" s="19"/>
      <c r="I53" s="19" t="b">
        <f t="shared" si="4"/>
        <v>0</v>
      </c>
      <c r="J53" s="20"/>
      <c r="K53" s="20">
        <f t="shared" si="5"/>
        <v>0</v>
      </c>
      <c r="L53" s="20">
        <f t="shared" si="6"/>
        <v>33</v>
      </c>
      <c r="M53" s="57" t="str">
        <f t="shared" si="3"/>
        <v>B</v>
      </c>
      <c r="N53" s="58">
        <f>'B COMP PILOT LIST'!C45</f>
        <v>0</v>
      </c>
      <c r="P53" s="12">
        <v>44</v>
      </c>
    </row>
    <row r="54" spans="1:16" ht="27.75" customHeight="1">
      <c r="A54" s="9"/>
      <c r="B54" s="55" t="s">
        <v>194</v>
      </c>
      <c r="C54" s="56">
        <f>'B COMP PILOT LIST'!C46</f>
        <v>0</v>
      </c>
      <c r="D54" s="46">
        <f>'B COMP PILOT LIST'!A46</f>
        <v>0</v>
      </c>
      <c r="E54" s="46">
        <f>'B COMP PILOT LIST'!B46</f>
        <v>0</v>
      </c>
      <c r="F54" s="47">
        <f>'B COMP PILOT LIST'!D46</f>
        <v>0</v>
      </c>
      <c r="G54" s="23"/>
      <c r="H54" s="19"/>
      <c r="I54" s="19" t="b">
        <f t="shared" si="4"/>
        <v>0</v>
      </c>
      <c r="J54" s="20"/>
      <c r="K54" s="20">
        <f t="shared" si="5"/>
        <v>0</v>
      </c>
      <c r="L54" s="20">
        <f t="shared" si="6"/>
        <v>33</v>
      </c>
      <c r="M54" s="57" t="str">
        <f t="shared" si="3"/>
        <v>B</v>
      </c>
      <c r="N54" s="58">
        <f>'B COMP PILOT LIST'!C46</f>
        <v>0</v>
      </c>
      <c r="P54" s="12">
        <v>45</v>
      </c>
    </row>
    <row r="55" spans="1:16" ht="27.75" customHeight="1">
      <c r="A55" s="9"/>
      <c r="B55" s="55" t="s">
        <v>194</v>
      </c>
      <c r="C55" s="56">
        <f>'B COMP PILOT LIST'!C47</f>
        <v>0</v>
      </c>
      <c r="D55" s="46">
        <f>'B COMP PILOT LIST'!A47</f>
        <v>0</v>
      </c>
      <c r="E55" s="46">
        <f>'B COMP PILOT LIST'!B47</f>
        <v>0</v>
      </c>
      <c r="F55" s="47">
        <f>'B COMP PILOT LIST'!D47</f>
        <v>0</v>
      </c>
      <c r="G55" s="23"/>
      <c r="H55" s="19"/>
      <c r="I55" s="19" t="b">
        <f t="shared" si="4"/>
        <v>0</v>
      </c>
      <c r="J55" s="20"/>
      <c r="K55" s="20">
        <f t="shared" si="5"/>
        <v>0</v>
      </c>
      <c r="L55" s="20">
        <f t="shared" si="6"/>
        <v>33</v>
      </c>
      <c r="M55" s="57" t="str">
        <f t="shared" si="3"/>
        <v>B</v>
      </c>
      <c r="N55" s="58">
        <f>'B COMP PILOT LIST'!C47</f>
        <v>0</v>
      </c>
      <c r="P55" s="12">
        <v>46</v>
      </c>
    </row>
    <row r="56" spans="1:16" ht="27.75" customHeight="1">
      <c r="A56" s="9"/>
      <c r="B56" s="55" t="s">
        <v>194</v>
      </c>
      <c r="C56" s="56">
        <f>'B COMP PILOT LIST'!C48</f>
        <v>0</v>
      </c>
      <c r="D56" s="46">
        <f>'B COMP PILOT LIST'!A48</f>
        <v>0</v>
      </c>
      <c r="E56" s="46">
        <f>'B COMP PILOT LIST'!B48</f>
        <v>0</v>
      </c>
      <c r="F56" s="47">
        <f>'B COMP PILOT LIST'!D48</f>
        <v>0</v>
      </c>
      <c r="G56" s="23"/>
      <c r="H56" s="19"/>
      <c r="I56" s="19" t="b">
        <f t="shared" si="4"/>
        <v>0</v>
      </c>
      <c r="J56" s="20"/>
      <c r="K56" s="20">
        <f t="shared" si="5"/>
        <v>0</v>
      </c>
      <c r="L56" s="20">
        <f t="shared" si="6"/>
        <v>33</v>
      </c>
      <c r="M56" s="57" t="str">
        <f t="shared" si="3"/>
        <v>B</v>
      </c>
      <c r="N56" s="58">
        <f>'B COMP PILOT LIST'!C48</f>
        <v>0</v>
      </c>
      <c r="P56" s="12">
        <v>47</v>
      </c>
    </row>
    <row r="57" spans="1:16" ht="27.75" customHeight="1">
      <c r="A57" s="9"/>
      <c r="B57" s="55" t="s">
        <v>194</v>
      </c>
      <c r="C57" s="56">
        <f>'B COMP PILOT LIST'!C49</f>
        <v>0</v>
      </c>
      <c r="D57" s="46">
        <f>'B COMP PILOT LIST'!A49</f>
        <v>0</v>
      </c>
      <c r="E57" s="46">
        <f>'B COMP PILOT LIST'!B49</f>
        <v>0</v>
      </c>
      <c r="F57" s="47">
        <f>'B COMP PILOT LIST'!D49</f>
        <v>0</v>
      </c>
      <c r="G57" s="23"/>
      <c r="H57" s="19"/>
      <c r="I57" s="19" t="b">
        <f t="shared" si="4"/>
        <v>0</v>
      </c>
      <c r="J57" s="20"/>
      <c r="K57" s="20">
        <f t="shared" si="5"/>
        <v>0</v>
      </c>
      <c r="L57" s="20">
        <f t="shared" si="6"/>
        <v>33</v>
      </c>
      <c r="M57" s="57" t="str">
        <f t="shared" si="3"/>
        <v>B</v>
      </c>
      <c r="N57" s="58">
        <f>'B COMP PILOT LIST'!C49</f>
        <v>0</v>
      </c>
      <c r="P57" s="12">
        <v>48</v>
      </c>
    </row>
    <row r="58" spans="1:16" ht="27.75" customHeight="1">
      <c r="A58" s="9"/>
      <c r="B58" s="55" t="s">
        <v>194</v>
      </c>
      <c r="C58" s="56">
        <f>'B COMP PILOT LIST'!C50</f>
        <v>0</v>
      </c>
      <c r="D58" s="46">
        <f>'B COMP PILOT LIST'!A50</f>
        <v>0</v>
      </c>
      <c r="E58" s="46">
        <f>'B COMP PILOT LIST'!B50</f>
        <v>0</v>
      </c>
      <c r="F58" s="47">
        <f>'B COMP PILOT LIST'!D50</f>
        <v>0</v>
      </c>
      <c r="G58" s="23"/>
      <c r="H58" s="19"/>
      <c r="I58" s="19" t="b">
        <f t="shared" si="4"/>
        <v>0</v>
      </c>
      <c r="J58" s="20"/>
      <c r="K58" s="20">
        <f t="shared" si="5"/>
        <v>0</v>
      </c>
      <c r="L58" s="20">
        <f t="shared" si="6"/>
        <v>33</v>
      </c>
      <c r="M58" s="57" t="str">
        <f t="shared" si="3"/>
        <v>B</v>
      </c>
      <c r="N58" s="58">
        <f>'B COMP PILOT LIST'!C50</f>
        <v>0</v>
      </c>
      <c r="P58" s="12">
        <v>49</v>
      </c>
    </row>
    <row r="59" spans="1:16" ht="27.75" customHeight="1" thickBot="1">
      <c r="A59" s="9"/>
      <c r="B59" s="59" t="s">
        <v>194</v>
      </c>
      <c r="C59" s="56">
        <f>'B COMP PILOT LIST'!C51</f>
        <v>0</v>
      </c>
      <c r="D59" s="46">
        <f>'B COMP PILOT LIST'!A51</f>
        <v>0</v>
      </c>
      <c r="E59" s="46">
        <f>'B COMP PILOT LIST'!B51</f>
        <v>0</v>
      </c>
      <c r="F59" s="47">
        <f>'B COMP PILOT LIST'!D51</f>
        <v>0</v>
      </c>
      <c r="G59" s="24"/>
      <c r="H59" s="22"/>
      <c r="I59" s="22" t="b">
        <f t="shared" si="4"/>
        <v>0</v>
      </c>
      <c r="J59" s="21"/>
      <c r="K59" s="21">
        <f t="shared" si="5"/>
        <v>0</v>
      </c>
      <c r="L59" s="21">
        <f t="shared" si="6"/>
        <v>33</v>
      </c>
      <c r="M59" s="60" t="str">
        <f t="shared" si="3"/>
        <v>B</v>
      </c>
      <c r="N59" s="58">
        <f>'B COMP PILOT LIST'!C51</f>
        <v>0</v>
      </c>
      <c r="P59" s="12">
        <v>50</v>
      </c>
    </row>
    <row r="60" ht="9" customHeight="1"/>
    <row r="61" spans="4:9" ht="25.5" customHeight="1">
      <c r="D61" s="158" t="s">
        <v>141</v>
      </c>
      <c r="E61" s="158"/>
      <c r="F61" s="159"/>
      <c r="G61" s="26">
        <f>SUM(G10:G59)</f>
        <v>360.66300000000007</v>
      </c>
      <c r="H61" s="25"/>
      <c r="I61" s="25"/>
    </row>
  </sheetData>
  <mergeCells count="3">
    <mergeCell ref="C3:N3"/>
    <mergeCell ref="B1:F1"/>
    <mergeCell ref="D61:F61"/>
  </mergeCells>
  <dataValidations count="1">
    <dataValidation type="list" allowBlank="1" showInputMessage="1" showErrorMessage="1" sqref="H10:H59">
      <formula1>$S$10:$S$12</formula1>
    </dataValidation>
  </dataValidations>
  <printOptions/>
  <pageMargins left="0.35" right="0.18" top="0.7086614173228347" bottom="0.46" header="0.4724409448818898" footer="0.6692913385826772"/>
  <pageSetup fitToHeight="1" fitToWidth="1" horizontalDpi="300" verticalDpi="300" orientation="portrait" paperSize="9" scale="51" r:id="rId1"/>
  <headerFooter alignWithMargins="0">
    <oddFooter>&amp;CPrepared by Simon Raven &amp;D&amp;R&amp;T     Page &amp;P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3"/>
  <sheetViews>
    <sheetView zoomScale="75" zoomScaleNormal="75" zoomScaleSheetLayoutView="50" workbookViewId="0" topLeftCell="A34">
      <selection activeCell="N10" sqref="N10:N61"/>
    </sheetView>
  </sheetViews>
  <sheetFormatPr defaultColWidth="9.140625" defaultRowHeight="12.75"/>
  <cols>
    <col min="1" max="1" width="2.28125" style="0" customWidth="1"/>
    <col min="2" max="2" width="5.28125" style="0" customWidth="1"/>
    <col min="3" max="3" width="10.00390625" style="2" customWidth="1"/>
    <col min="4" max="4" width="21.00390625" style="2" customWidth="1"/>
    <col min="5" max="5" width="31.28125" style="2" customWidth="1"/>
    <col min="6" max="6" width="12.421875" style="2" customWidth="1"/>
    <col min="7" max="7" width="16.8515625" style="2" customWidth="1"/>
    <col min="8" max="8" width="13.7109375" style="2" customWidth="1"/>
    <col min="9" max="9" width="22.7109375" style="2" customWidth="1"/>
    <col min="10" max="10" width="24.8515625" style="2" customWidth="1"/>
    <col min="11" max="12" width="11.421875" style="2" bestFit="1" customWidth="1"/>
    <col min="13" max="13" width="5.28125" style="2" customWidth="1"/>
    <col min="14" max="14" width="10.00390625" style="2" customWidth="1"/>
    <col min="15" max="15" width="1.421875" style="0" customWidth="1"/>
    <col min="16" max="16" width="2.7109375" style="0" customWidth="1"/>
    <col min="17" max="17" width="2.00390625" style="0" customWidth="1"/>
    <col min="18" max="18" width="1.8515625" style="0" customWidth="1"/>
    <col min="19" max="19" width="21.00390625" style="0" customWidth="1"/>
  </cols>
  <sheetData>
    <row r="1" spans="2:7" ht="25.5" customHeight="1">
      <c r="B1" s="156" t="s">
        <v>136</v>
      </c>
      <c r="C1" s="157"/>
      <c r="D1" s="157"/>
      <c r="E1" s="157"/>
      <c r="F1" s="157"/>
      <c r="G1" s="16"/>
    </row>
    <row r="2" ht="6" customHeight="1" thickBot="1"/>
    <row r="3" spans="2:14" ht="28.5" thickBot="1">
      <c r="B3" s="10"/>
      <c r="C3" s="160" t="s">
        <v>0</v>
      </c>
      <c r="D3" s="161"/>
      <c r="E3" s="161"/>
      <c r="F3" s="161"/>
      <c r="G3" s="161"/>
      <c r="H3" s="162"/>
      <c r="I3" s="162"/>
      <c r="J3" s="162"/>
      <c r="K3" s="162"/>
      <c r="L3" s="162"/>
      <c r="M3" s="162"/>
      <c r="N3" s="163"/>
    </row>
    <row r="4" spans="3:7" ht="6.75" customHeight="1">
      <c r="C4" s="13"/>
      <c r="D4" s="5"/>
      <c r="E4" s="5"/>
      <c r="F4" s="5"/>
      <c r="G4" s="5"/>
    </row>
    <row r="5" spans="3:14" ht="23.25">
      <c r="C5" s="15" t="s">
        <v>137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3:5" ht="5.25" customHeight="1">
      <c r="C6" s="11"/>
      <c r="D6" s="11"/>
      <c r="E6" s="11"/>
    </row>
    <row r="7" spans="3:14" ht="23.25">
      <c r="C7" s="14" t="s">
        <v>138</v>
      </c>
      <c r="D7" s="8"/>
      <c r="E7" s="17" t="s">
        <v>140</v>
      </c>
      <c r="F7" s="8"/>
      <c r="G7" s="8"/>
      <c r="H7" s="8"/>
      <c r="I7" s="8"/>
      <c r="J7" s="8"/>
      <c r="K7" s="8"/>
      <c r="L7" s="8"/>
      <c r="M7" s="8"/>
      <c r="N7" s="8"/>
    </row>
    <row r="8" spans="3:7" ht="6.75" customHeight="1" thickBot="1">
      <c r="C8" s="5"/>
      <c r="D8" s="5"/>
      <c r="E8" s="5"/>
      <c r="F8" s="5"/>
      <c r="G8" s="5"/>
    </row>
    <row r="9" spans="2:14" s="6" customFormat="1" ht="24.75" customHeight="1">
      <c r="B9" s="50" t="s">
        <v>134</v>
      </c>
      <c r="C9" s="51" t="s">
        <v>135</v>
      </c>
      <c r="D9" s="52" t="s">
        <v>11</v>
      </c>
      <c r="E9" s="52" t="s">
        <v>12</v>
      </c>
      <c r="F9" s="52" t="s">
        <v>13</v>
      </c>
      <c r="G9" s="52" t="s">
        <v>139</v>
      </c>
      <c r="H9" s="52" t="s">
        <v>5</v>
      </c>
      <c r="I9" s="53" t="s">
        <v>142</v>
      </c>
      <c r="J9" s="52" t="s">
        <v>143</v>
      </c>
      <c r="K9" s="52" t="s">
        <v>6</v>
      </c>
      <c r="L9" s="52" t="s">
        <v>7</v>
      </c>
      <c r="M9" s="52" t="s">
        <v>134</v>
      </c>
      <c r="N9" s="54" t="s">
        <v>135</v>
      </c>
    </row>
    <row r="10" spans="1:19" ht="27.75" customHeight="1">
      <c r="A10" s="9"/>
      <c r="B10" s="55" t="s">
        <v>88</v>
      </c>
      <c r="C10" s="61" t="str">
        <f>'A COMP PILOT LIST'!C2</f>
        <v>001</v>
      </c>
      <c r="D10" s="18" t="str">
        <f>'A COMP PILOT LIST'!A2</f>
        <v>Bruce</v>
      </c>
      <c r="E10" s="18" t="str">
        <f>'A COMP PILOT LIST'!B2</f>
        <v>Clarke</v>
      </c>
      <c r="F10" s="23" t="str">
        <f>'A COMP PILOT LIST'!D2</f>
        <v>M</v>
      </c>
      <c r="G10" s="23"/>
      <c r="H10" s="19"/>
      <c r="I10" s="19" t="b">
        <f aca="true" t="shared" si="0" ref="I10:I61">IF(H10="3 Turnpoint","15",IF(H10="Flat Triangle","17.5",IF(H10="FAI Triangle","20")))</f>
        <v>0</v>
      </c>
      <c r="J10" s="20"/>
      <c r="K10" s="20">
        <f aca="true" t="shared" si="1" ref="K10:K61">I10*J10</f>
        <v>0</v>
      </c>
      <c r="L10" s="20">
        <f aca="true" t="shared" si="2" ref="L10:L61">RANK(K10,$K$10:$K$61,0)</f>
        <v>1</v>
      </c>
      <c r="M10" s="57" t="s">
        <v>88</v>
      </c>
      <c r="N10" s="62" t="str">
        <f>'A COMP PILOT LIST'!C2</f>
        <v>001</v>
      </c>
      <c r="P10" s="12">
        <v>1</v>
      </c>
      <c r="S10" s="3" t="s">
        <v>8</v>
      </c>
    </row>
    <row r="11" spans="1:19" ht="27.75" customHeight="1">
      <c r="A11" s="9"/>
      <c r="B11" s="55" t="s">
        <v>88</v>
      </c>
      <c r="C11" s="61" t="str">
        <f>'A COMP PILOT LIST'!C3</f>
        <v>002</v>
      </c>
      <c r="D11" s="18" t="str">
        <f>'A COMP PILOT LIST'!A3</f>
        <v>Viv</v>
      </c>
      <c r="E11" s="18" t="str">
        <f>'A COMP PILOT LIST'!B3</f>
        <v>Fouracre</v>
      </c>
      <c r="F11" s="23" t="str">
        <f>'A COMP PILOT LIST'!D3</f>
        <v>F</v>
      </c>
      <c r="G11" s="23"/>
      <c r="H11" s="19"/>
      <c r="I11" s="19" t="b">
        <f t="shared" si="0"/>
        <v>0</v>
      </c>
      <c r="J11" s="20"/>
      <c r="K11" s="20">
        <f t="shared" si="1"/>
        <v>0</v>
      </c>
      <c r="L11" s="20">
        <f t="shared" si="2"/>
        <v>1</v>
      </c>
      <c r="M11" s="57" t="s">
        <v>88</v>
      </c>
      <c r="N11" s="62" t="str">
        <f>'A COMP PILOT LIST'!C3</f>
        <v>002</v>
      </c>
      <c r="P11" s="12">
        <v>2</v>
      </c>
      <c r="S11" s="3" t="s">
        <v>9</v>
      </c>
    </row>
    <row r="12" spans="1:19" ht="27.75" customHeight="1">
      <c r="A12" s="9"/>
      <c r="B12" s="55" t="s">
        <v>88</v>
      </c>
      <c r="C12" s="61" t="str">
        <f>'A COMP PILOT LIST'!C4</f>
        <v>003</v>
      </c>
      <c r="D12" s="18" t="str">
        <f>'A COMP PILOT LIST'!A4</f>
        <v>Phil</v>
      </c>
      <c r="E12" s="18" t="str">
        <f>'A COMP PILOT LIST'!B4</f>
        <v>Fouracre</v>
      </c>
      <c r="F12" s="23" t="str">
        <f>'A COMP PILOT LIST'!D4</f>
        <v>M</v>
      </c>
      <c r="G12" s="23"/>
      <c r="H12" s="19"/>
      <c r="I12" s="19" t="b">
        <f t="shared" si="0"/>
        <v>0</v>
      </c>
      <c r="J12" s="20"/>
      <c r="K12" s="20">
        <f t="shared" si="1"/>
        <v>0</v>
      </c>
      <c r="L12" s="20">
        <f t="shared" si="2"/>
        <v>1</v>
      </c>
      <c r="M12" s="57" t="s">
        <v>88</v>
      </c>
      <c r="N12" s="62" t="str">
        <f>'A COMP PILOT LIST'!C4</f>
        <v>003</v>
      </c>
      <c r="P12" s="12">
        <v>3</v>
      </c>
      <c r="S12" s="3" t="s">
        <v>10</v>
      </c>
    </row>
    <row r="13" spans="1:16" ht="27.75" customHeight="1">
      <c r="A13" s="9"/>
      <c r="B13" s="55" t="s">
        <v>88</v>
      </c>
      <c r="C13" s="61" t="str">
        <f>'A COMP PILOT LIST'!C5</f>
        <v>004</v>
      </c>
      <c r="D13" s="18" t="str">
        <f>'A COMP PILOT LIST'!A5</f>
        <v>Michael</v>
      </c>
      <c r="E13" s="18" t="str">
        <f>'A COMP PILOT LIST'!B5</f>
        <v>Guppy</v>
      </c>
      <c r="F13" s="23" t="str">
        <f>'A COMP PILOT LIST'!D5</f>
        <v>M</v>
      </c>
      <c r="G13" s="23"/>
      <c r="H13" s="19"/>
      <c r="I13" s="19" t="b">
        <f t="shared" si="0"/>
        <v>0</v>
      </c>
      <c r="J13" s="20"/>
      <c r="K13" s="20">
        <f t="shared" si="1"/>
        <v>0</v>
      </c>
      <c r="L13" s="20">
        <f t="shared" si="2"/>
        <v>1</v>
      </c>
      <c r="M13" s="57" t="s">
        <v>88</v>
      </c>
      <c r="N13" s="62" t="str">
        <f>'A COMP PILOT LIST'!C5</f>
        <v>004</v>
      </c>
      <c r="P13" s="12">
        <v>4</v>
      </c>
    </row>
    <row r="14" spans="1:16" ht="27.75" customHeight="1">
      <c r="A14" s="9"/>
      <c r="B14" s="55" t="s">
        <v>88</v>
      </c>
      <c r="C14" s="61" t="str">
        <f>'A COMP PILOT LIST'!C6</f>
        <v>006</v>
      </c>
      <c r="D14" s="18" t="str">
        <f>'A COMP PILOT LIST'!A6</f>
        <v>Lester</v>
      </c>
      <c r="E14" s="18" t="str">
        <f>'A COMP PILOT LIST'!B6</f>
        <v>Gordon</v>
      </c>
      <c r="F14" s="23" t="str">
        <f>'A COMP PILOT LIST'!D6</f>
        <v>M</v>
      </c>
      <c r="G14" s="23"/>
      <c r="H14" s="19"/>
      <c r="I14" s="19" t="b">
        <f t="shared" si="0"/>
        <v>0</v>
      </c>
      <c r="J14" s="20"/>
      <c r="K14" s="20">
        <f t="shared" si="1"/>
        <v>0</v>
      </c>
      <c r="L14" s="20">
        <f t="shared" si="2"/>
        <v>1</v>
      </c>
      <c r="M14" s="57" t="s">
        <v>88</v>
      </c>
      <c r="N14" s="62" t="str">
        <f>'A COMP PILOT LIST'!C6</f>
        <v>006</v>
      </c>
      <c r="P14" s="12">
        <v>5</v>
      </c>
    </row>
    <row r="15" spans="1:16" ht="27.75" customHeight="1">
      <c r="A15" s="9"/>
      <c r="B15" s="55" t="s">
        <v>88</v>
      </c>
      <c r="C15" s="61" t="str">
        <f>'A COMP PILOT LIST'!C7</f>
        <v>007</v>
      </c>
      <c r="D15" s="18" t="str">
        <f>'A COMP PILOT LIST'!A7</f>
        <v>Paul</v>
      </c>
      <c r="E15" s="18" t="str">
        <f>'A COMP PILOT LIST'!B7</f>
        <v>Winstanley</v>
      </c>
      <c r="F15" s="23" t="str">
        <f>'A COMP PILOT LIST'!D7</f>
        <v>M</v>
      </c>
      <c r="G15" s="23"/>
      <c r="H15" s="19"/>
      <c r="I15" s="19" t="b">
        <f t="shared" si="0"/>
        <v>0</v>
      </c>
      <c r="J15" s="20"/>
      <c r="K15" s="20">
        <f t="shared" si="1"/>
        <v>0</v>
      </c>
      <c r="L15" s="20">
        <f t="shared" si="2"/>
        <v>1</v>
      </c>
      <c r="M15" s="57" t="s">
        <v>88</v>
      </c>
      <c r="N15" s="62" t="str">
        <f>'A COMP PILOT LIST'!C7</f>
        <v>007</v>
      </c>
      <c r="P15" s="12">
        <v>6</v>
      </c>
    </row>
    <row r="16" spans="1:16" ht="27.75" customHeight="1">
      <c r="A16" s="9"/>
      <c r="B16" s="55" t="s">
        <v>88</v>
      </c>
      <c r="C16" s="61" t="str">
        <f>'A COMP PILOT LIST'!C8</f>
        <v>008</v>
      </c>
      <c r="D16" s="18" t="str">
        <f>'A COMP PILOT LIST'!A8</f>
        <v>Nigel</v>
      </c>
      <c r="E16" s="18" t="str">
        <f>'A COMP PILOT LIST'!B8</f>
        <v>Page</v>
      </c>
      <c r="F16" s="23" t="str">
        <f>'A COMP PILOT LIST'!D8</f>
        <v>M</v>
      </c>
      <c r="G16" s="23"/>
      <c r="H16" s="19"/>
      <c r="I16" s="19" t="b">
        <f t="shared" si="0"/>
        <v>0</v>
      </c>
      <c r="J16" s="20"/>
      <c r="K16" s="20">
        <f t="shared" si="1"/>
        <v>0</v>
      </c>
      <c r="L16" s="20">
        <f t="shared" si="2"/>
        <v>1</v>
      </c>
      <c r="M16" s="57" t="s">
        <v>88</v>
      </c>
      <c r="N16" s="62" t="str">
        <f>'A COMP PILOT LIST'!C8</f>
        <v>008</v>
      </c>
      <c r="P16" s="12">
        <v>7</v>
      </c>
    </row>
    <row r="17" spans="1:16" ht="27.75" customHeight="1">
      <c r="A17" s="9"/>
      <c r="B17" s="55" t="s">
        <v>88</v>
      </c>
      <c r="C17" s="61" t="str">
        <f>'A COMP PILOT LIST'!C9</f>
        <v>012</v>
      </c>
      <c r="D17" s="18" t="str">
        <f>'A COMP PILOT LIST'!A9</f>
        <v>Ronald</v>
      </c>
      <c r="E17" s="18" t="str">
        <f>'A COMP PILOT LIST'!B9</f>
        <v>Green</v>
      </c>
      <c r="F17" s="23" t="str">
        <f>'A COMP PILOT LIST'!D9</f>
        <v>M</v>
      </c>
      <c r="G17" s="23"/>
      <c r="H17" s="19"/>
      <c r="I17" s="19" t="b">
        <f t="shared" si="0"/>
        <v>0</v>
      </c>
      <c r="J17" s="20"/>
      <c r="K17" s="20">
        <f t="shared" si="1"/>
        <v>0</v>
      </c>
      <c r="L17" s="20">
        <f t="shared" si="2"/>
        <v>1</v>
      </c>
      <c r="M17" s="57" t="s">
        <v>88</v>
      </c>
      <c r="N17" s="62" t="str">
        <f>'A COMP PILOT LIST'!C9</f>
        <v>012</v>
      </c>
      <c r="P17" s="12">
        <v>8</v>
      </c>
    </row>
    <row r="18" spans="1:16" ht="27.75" customHeight="1">
      <c r="A18" s="9"/>
      <c r="B18" s="55" t="s">
        <v>88</v>
      </c>
      <c r="C18" s="61" t="str">
        <f>'A COMP PILOT LIST'!C10</f>
        <v>018</v>
      </c>
      <c r="D18" s="18" t="str">
        <f>'A COMP PILOT LIST'!A10</f>
        <v>Kevin</v>
      </c>
      <c r="E18" s="18" t="str">
        <f>'A COMP PILOT LIST'!B10</f>
        <v>McLoughlin</v>
      </c>
      <c r="F18" s="23" t="str">
        <f>'A COMP PILOT LIST'!D10</f>
        <v>M</v>
      </c>
      <c r="G18" s="23"/>
      <c r="H18" s="19"/>
      <c r="I18" s="19" t="b">
        <f t="shared" si="0"/>
        <v>0</v>
      </c>
      <c r="J18" s="20"/>
      <c r="K18" s="20">
        <f t="shared" si="1"/>
        <v>0</v>
      </c>
      <c r="L18" s="20">
        <f t="shared" si="2"/>
        <v>1</v>
      </c>
      <c r="M18" s="57" t="s">
        <v>88</v>
      </c>
      <c r="N18" s="62" t="str">
        <f>'A COMP PILOT LIST'!C10</f>
        <v>018</v>
      </c>
      <c r="P18" s="12">
        <v>9</v>
      </c>
    </row>
    <row r="19" spans="1:16" ht="27.75" customHeight="1">
      <c r="A19" s="9"/>
      <c r="B19" s="55" t="s">
        <v>88</v>
      </c>
      <c r="C19" s="61" t="str">
        <f>'A COMP PILOT LIST'!C11</f>
        <v>020</v>
      </c>
      <c r="D19" s="18" t="str">
        <f>'A COMP PILOT LIST'!A11</f>
        <v>Gary</v>
      </c>
      <c r="E19" s="18" t="str">
        <f>'A COMP PILOT LIST'!B11</f>
        <v>Jackson</v>
      </c>
      <c r="F19" s="23" t="str">
        <f>'A COMP PILOT LIST'!D11</f>
        <v>M</v>
      </c>
      <c r="G19" s="23"/>
      <c r="H19" s="19"/>
      <c r="I19" s="19" t="b">
        <f t="shared" si="0"/>
        <v>0</v>
      </c>
      <c r="J19" s="20"/>
      <c r="K19" s="20">
        <f t="shared" si="1"/>
        <v>0</v>
      </c>
      <c r="L19" s="20">
        <f t="shared" si="2"/>
        <v>1</v>
      </c>
      <c r="M19" s="57" t="s">
        <v>88</v>
      </c>
      <c r="N19" s="62" t="str">
        <f>'A COMP PILOT LIST'!C11</f>
        <v>020</v>
      </c>
      <c r="P19" s="12">
        <v>10</v>
      </c>
    </row>
    <row r="20" spans="1:16" ht="27.75" customHeight="1">
      <c r="A20" s="9"/>
      <c r="B20" s="55" t="s">
        <v>88</v>
      </c>
      <c r="C20" s="61" t="str">
        <f>'A COMP PILOT LIST'!C12</f>
        <v>023</v>
      </c>
      <c r="D20" s="18" t="str">
        <f>'A COMP PILOT LIST'!A12</f>
        <v>Chris</v>
      </c>
      <c r="E20" s="18" t="str">
        <f>'A COMP PILOT LIST'!B12</f>
        <v>Jackson</v>
      </c>
      <c r="F20" s="23" t="str">
        <f>'A COMP PILOT LIST'!D12</f>
        <v>M</v>
      </c>
      <c r="G20" s="23"/>
      <c r="H20" s="19"/>
      <c r="I20" s="19" t="b">
        <f t="shared" si="0"/>
        <v>0</v>
      </c>
      <c r="J20" s="20"/>
      <c r="K20" s="20">
        <f t="shared" si="1"/>
        <v>0</v>
      </c>
      <c r="L20" s="20">
        <f t="shared" si="2"/>
        <v>1</v>
      </c>
      <c r="M20" s="57" t="s">
        <v>88</v>
      </c>
      <c r="N20" s="62" t="str">
        <f>'A COMP PILOT LIST'!C12</f>
        <v>023</v>
      </c>
      <c r="P20" s="12">
        <v>11</v>
      </c>
    </row>
    <row r="21" spans="1:16" ht="27.75" customHeight="1">
      <c r="A21" s="9"/>
      <c r="B21" s="55" t="s">
        <v>88</v>
      </c>
      <c r="C21" s="61" t="str">
        <f>'A COMP PILOT LIST'!C13</f>
        <v>024</v>
      </c>
      <c r="D21" s="18" t="str">
        <f>'A COMP PILOT LIST'!A13</f>
        <v>Mark</v>
      </c>
      <c r="E21" s="18" t="str">
        <f>'A COMP PILOT LIST'!B13</f>
        <v>Elliott</v>
      </c>
      <c r="F21" s="23" t="str">
        <f>'A COMP PILOT LIST'!D13</f>
        <v>M</v>
      </c>
      <c r="G21" s="23"/>
      <c r="H21" s="19"/>
      <c r="I21" s="19" t="b">
        <f t="shared" si="0"/>
        <v>0</v>
      </c>
      <c r="J21" s="20"/>
      <c r="K21" s="20">
        <f t="shared" si="1"/>
        <v>0</v>
      </c>
      <c r="L21" s="20">
        <f t="shared" si="2"/>
        <v>1</v>
      </c>
      <c r="M21" s="57" t="s">
        <v>88</v>
      </c>
      <c r="N21" s="62" t="str">
        <f>'A COMP PILOT LIST'!C13</f>
        <v>024</v>
      </c>
      <c r="P21" s="12">
        <v>12</v>
      </c>
    </row>
    <row r="22" spans="1:16" ht="27.75" customHeight="1">
      <c r="A22" s="9"/>
      <c r="B22" s="55" t="s">
        <v>88</v>
      </c>
      <c r="C22" s="61" t="str">
        <f>'A COMP PILOT LIST'!C14</f>
        <v>027</v>
      </c>
      <c r="D22" s="18" t="str">
        <f>'A COMP PILOT LIST'!A14</f>
        <v>Simon</v>
      </c>
      <c r="E22" s="18" t="str">
        <f>'A COMP PILOT LIST'!B14</f>
        <v>Baillie</v>
      </c>
      <c r="F22" s="23" t="str">
        <f>'A COMP PILOT LIST'!D14</f>
        <v>M</v>
      </c>
      <c r="G22" s="23"/>
      <c r="H22" s="19"/>
      <c r="I22" s="19" t="b">
        <f t="shared" si="0"/>
        <v>0</v>
      </c>
      <c r="J22" s="20"/>
      <c r="K22" s="20">
        <f t="shared" si="1"/>
        <v>0</v>
      </c>
      <c r="L22" s="20">
        <f t="shared" si="2"/>
        <v>1</v>
      </c>
      <c r="M22" s="57" t="s">
        <v>88</v>
      </c>
      <c r="N22" s="62" t="str">
        <f>'A COMP PILOT LIST'!C14</f>
        <v>027</v>
      </c>
      <c r="P22" s="12">
        <v>13</v>
      </c>
    </row>
    <row r="23" spans="1:16" ht="27.75" customHeight="1">
      <c r="A23" s="9"/>
      <c r="B23" s="55" t="s">
        <v>88</v>
      </c>
      <c r="C23" s="61" t="str">
        <f>'A COMP PILOT LIST'!C15</f>
        <v>028</v>
      </c>
      <c r="D23" s="18" t="str">
        <f>'A COMP PILOT LIST'!A15</f>
        <v>Jason</v>
      </c>
      <c r="E23" s="18" t="str">
        <f>'A COMP PILOT LIST'!B15</f>
        <v>Bolland</v>
      </c>
      <c r="F23" s="23" t="str">
        <f>'A COMP PILOT LIST'!D15</f>
        <v>M</v>
      </c>
      <c r="G23" s="23"/>
      <c r="H23" s="19"/>
      <c r="I23" s="19" t="b">
        <f t="shared" si="0"/>
        <v>0</v>
      </c>
      <c r="J23" s="20"/>
      <c r="K23" s="20">
        <f t="shared" si="1"/>
        <v>0</v>
      </c>
      <c r="L23" s="20">
        <f t="shared" si="2"/>
        <v>1</v>
      </c>
      <c r="M23" s="57" t="s">
        <v>88</v>
      </c>
      <c r="N23" s="62" t="str">
        <f>'A COMP PILOT LIST'!C15</f>
        <v>028</v>
      </c>
      <c r="P23" s="12">
        <v>14</v>
      </c>
    </row>
    <row r="24" spans="1:16" ht="27.75" customHeight="1">
      <c r="A24" s="9"/>
      <c r="B24" s="55" t="s">
        <v>88</v>
      </c>
      <c r="C24" s="61" t="str">
        <f>'A COMP PILOT LIST'!C16</f>
        <v>032</v>
      </c>
      <c r="D24" s="18" t="str">
        <f>'A COMP PILOT LIST'!A16</f>
        <v>Thomas</v>
      </c>
      <c r="E24" s="18" t="str">
        <f>'A COMP PILOT LIST'!B16</f>
        <v>Eves</v>
      </c>
      <c r="F24" s="23" t="str">
        <f>'A COMP PILOT LIST'!D16</f>
        <v>M</v>
      </c>
      <c r="G24" s="23"/>
      <c r="H24" s="19"/>
      <c r="I24" s="19" t="b">
        <f t="shared" si="0"/>
        <v>0</v>
      </c>
      <c r="J24" s="20"/>
      <c r="K24" s="20">
        <f t="shared" si="1"/>
        <v>0</v>
      </c>
      <c r="L24" s="20">
        <f t="shared" si="2"/>
        <v>1</v>
      </c>
      <c r="M24" s="57" t="s">
        <v>88</v>
      </c>
      <c r="N24" s="62" t="str">
        <f>'A COMP PILOT LIST'!C16</f>
        <v>032</v>
      </c>
      <c r="P24" s="12">
        <v>15</v>
      </c>
    </row>
    <row r="25" spans="1:16" ht="27.75" customHeight="1">
      <c r="A25" s="9"/>
      <c r="B25" s="55" t="s">
        <v>88</v>
      </c>
      <c r="C25" s="61" t="str">
        <f>'A COMP PILOT LIST'!C17</f>
        <v>033</v>
      </c>
      <c r="D25" s="18" t="str">
        <f>'A COMP PILOT LIST'!A17</f>
        <v>Harry</v>
      </c>
      <c r="E25" s="18" t="str">
        <f>'A COMP PILOT LIST'!B17</f>
        <v>Postill</v>
      </c>
      <c r="F25" s="23" t="str">
        <f>'A COMP PILOT LIST'!D17</f>
        <v>M</v>
      </c>
      <c r="G25" s="23"/>
      <c r="H25" s="19"/>
      <c r="I25" s="19" t="b">
        <f t="shared" si="0"/>
        <v>0</v>
      </c>
      <c r="J25" s="20"/>
      <c r="K25" s="20">
        <f t="shared" si="1"/>
        <v>0</v>
      </c>
      <c r="L25" s="20">
        <f t="shared" si="2"/>
        <v>1</v>
      </c>
      <c r="M25" s="57" t="s">
        <v>88</v>
      </c>
      <c r="N25" s="62" t="str">
        <f>'A COMP PILOT LIST'!C17</f>
        <v>033</v>
      </c>
      <c r="P25" s="12">
        <v>16</v>
      </c>
    </row>
    <row r="26" spans="1:16" ht="27.75" customHeight="1">
      <c r="A26" s="9"/>
      <c r="B26" s="55" t="s">
        <v>88</v>
      </c>
      <c r="C26" s="61" t="str">
        <f>'A COMP PILOT LIST'!C18</f>
        <v>039</v>
      </c>
      <c r="D26" s="18" t="str">
        <f>'A COMP PILOT LIST'!A18</f>
        <v>David</v>
      </c>
      <c r="E26" s="18" t="str">
        <f>'A COMP PILOT LIST'!B18</f>
        <v>Southern</v>
      </c>
      <c r="F26" s="23" t="str">
        <f>'A COMP PILOT LIST'!D18</f>
        <v>M</v>
      </c>
      <c r="G26" s="23"/>
      <c r="H26" s="19"/>
      <c r="I26" s="19" t="b">
        <f t="shared" si="0"/>
        <v>0</v>
      </c>
      <c r="J26" s="20"/>
      <c r="K26" s="20">
        <f t="shared" si="1"/>
        <v>0</v>
      </c>
      <c r="L26" s="20">
        <f t="shared" si="2"/>
        <v>1</v>
      </c>
      <c r="M26" s="57" t="s">
        <v>88</v>
      </c>
      <c r="N26" s="62" t="str">
        <f>'A COMP PILOT LIST'!C18</f>
        <v>039</v>
      </c>
      <c r="P26" s="12">
        <v>17</v>
      </c>
    </row>
    <row r="27" spans="1:16" ht="27.75" customHeight="1">
      <c r="A27" s="9"/>
      <c r="B27" s="55" t="s">
        <v>88</v>
      </c>
      <c r="C27" s="61" t="str">
        <f>'A COMP PILOT LIST'!C19</f>
        <v>041</v>
      </c>
      <c r="D27" s="18" t="str">
        <f>'A COMP PILOT LIST'!A19</f>
        <v>Louis</v>
      </c>
      <c r="E27" s="18" t="str">
        <f>'A COMP PILOT LIST'!B19</f>
        <v>Garton</v>
      </c>
      <c r="F27" s="23" t="str">
        <f>'A COMP PILOT LIST'!D19</f>
        <v>M</v>
      </c>
      <c r="G27" s="23"/>
      <c r="H27" s="19"/>
      <c r="I27" s="19" t="b">
        <f t="shared" si="0"/>
        <v>0</v>
      </c>
      <c r="J27" s="20"/>
      <c r="K27" s="20">
        <f t="shared" si="1"/>
        <v>0</v>
      </c>
      <c r="L27" s="20">
        <f t="shared" si="2"/>
        <v>1</v>
      </c>
      <c r="M27" s="57" t="s">
        <v>88</v>
      </c>
      <c r="N27" s="62" t="str">
        <f>'A COMP PILOT LIST'!C19</f>
        <v>041</v>
      </c>
      <c r="P27" s="12">
        <v>18</v>
      </c>
    </row>
    <row r="28" spans="1:16" ht="27.75" customHeight="1">
      <c r="A28" s="9"/>
      <c r="B28" s="55" t="s">
        <v>88</v>
      </c>
      <c r="C28" s="61" t="str">
        <f>'A COMP PILOT LIST'!C20</f>
        <v>042</v>
      </c>
      <c r="D28" s="18" t="str">
        <f>'A COMP PILOT LIST'!A20</f>
        <v>John</v>
      </c>
      <c r="E28" s="18" t="str">
        <f>'A COMP PILOT LIST'!B20</f>
        <v>Murphy</v>
      </c>
      <c r="F28" s="23" t="str">
        <f>'A COMP PILOT LIST'!D20</f>
        <v>M</v>
      </c>
      <c r="G28" s="23"/>
      <c r="H28" s="19"/>
      <c r="I28" s="19" t="b">
        <f t="shared" si="0"/>
        <v>0</v>
      </c>
      <c r="J28" s="20"/>
      <c r="K28" s="20">
        <f t="shared" si="1"/>
        <v>0</v>
      </c>
      <c r="L28" s="20">
        <f t="shared" si="2"/>
        <v>1</v>
      </c>
      <c r="M28" s="57" t="s">
        <v>88</v>
      </c>
      <c r="N28" s="62" t="str">
        <f>'A COMP PILOT LIST'!C20</f>
        <v>042</v>
      </c>
      <c r="P28" s="12">
        <v>19</v>
      </c>
    </row>
    <row r="29" spans="1:16" ht="27.75" customHeight="1">
      <c r="A29" s="9"/>
      <c r="B29" s="55" t="s">
        <v>88</v>
      </c>
      <c r="C29" s="61" t="str">
        <f>'A COMP PILOT LIST'!C21</f>
        <v>043</v>
      </c>
      <c r="D29" s="18" t="str">
        <f>'A COMP PILOT LIST'!A21</f>
        <v>Chris</v>
      </c>
      <c r="E29" s="18" t="str">
        <f>'A COMP PILOT LIST'!B21</f>
        <v>Foster</v>
      </c>
      <c r="F29" s="23" t="str">
        <f>'A COMP PILOT LIST'!D21</f>
        <v>M</v>
      </c>
      <c r="G29" s="23"/>
      <c r="H29" s="19"/>
      <c r="I29" s="19" t="b">
        <f t="shared" si="0"/>
        <v>0</v>
      </c>
      <c r="J29" s="20"/>
      <c r="K29" s="20">
        <f t="shared" si="1"/>
        <v>0</v>
      </c>
      <c r="L29" s="20">
        <f t="shared" si="2"/>
        <v>1</v>
      </c>
      <c r="M29" s="57" t="s">
        <v>88</v>
      </c>
      <c r="N29" s="62" t="str">
        <f>'A COMP PILOT LIST'!C21</f>
        <v>043</v>
      </c>
      <c r="P29" s="12">
        <v>20</v>
      </c>
    </row>
    <row r="30" spans="1:16" ht="27.75" customHeight="1">
      <c r="A30" s="9"/>
      <c r="B30" s="55" t="s">
        <v>88</v>
      </c>
      <c r="C30" s="61" t="str">
        <f>'A COMP PILOT LIST'!C22</f>
        <v>044</v>
      </c>
      <c r="D30" s="18" t="str">
        <f>'A COMP PILOT LIST'!A22</f>
        <v>Richard</v>
      </c>
      <c r="E30" s="18" t="str">
        <f>'A COMP PILOT LIST'!B22</f>
        <v>Sewell</v>
      </c>
      <c r="F30" s="23" t="str">
        <f>'A COMP PILOT LIST'!D22</f>
        <v>M</v>
      </c>
      <c r="G30" s="23"/>
      <c r="H30" s="19"/>
      <c r="I30" s="19" t="b">
        <f t="shared" si="0"/>
        <v>0</v>
      </c>
      <c r="J30" s="20"/>
      <c r="K30" s="20">
        <f t="shared" si="1"/>
        <v>0</v>
      </c>
      <c r="L30" s="20">
        <f t="shared" si="2"/>
        <v>1</v>
      </c>
      <c r="M30" s="57" t="s">
        <v>88</v>
      </c>
      <c r="N30" s="62" t="str">
        <f>'A COMP PILOT LIST'!C22</f>
        <v>044</v>
      </c>
      <c r="P30" s="12">
        <v>21</v>
      </c>
    </row>
    <row r="31" spans="1:16" ht="27.75" customHeight="1">
      <c r="A31" s="9"/>
      <c r="B31" s="55" t="s">
        <v>88</v>
      </c>
      <c r="C31" s="61" t="str">
        <f>'A COMP PILOT LIST'!C23</f>
        <v>047</v>
      </c>
      <c r="D31" s="18" t="str">
        <f>'A COMP PILOT LIST'!A23</f>
        <v>Chris</v>
      </c>
      <c r="E31" s="18" t="str">
        <f>'A COMP PILOT LIST'!B23</f>
        <v>Little</v>
      </c>
      <c r="F31" s="23" t="str">
        <f>'A COMP PILOT LIST'!D23</f>
        <v>M</v>
      </c>
      <c r="G31" s="23"/>
      <c r="H31" s="19"/>
      <c r="I31" s="19" t="b">
        <f t="shared" si="0"/>
        <v>0</v>
      </c>
      <c r="J31" s="20"/>
      <c r="K31" s="20">
        <f t="shared" si="1"/>
        <v>0</v>
      </c>
      <c r="L31" s="20">
        <f t="shared" si="2"/>
        <v>1</v>
      </c>
      <c r="M31" s="57" t="s">
        <v>88</v>
      </c>
      <c r="N31" s="62" t="str">
        <f>'A COMP PILOT LIST'!C23</f>
        <v>047</v>
      </c>
      <c r="P31" s="12">
        <v>22</v>
      </c>
    </row>
    <row r="32" spans="1:16" ht="27.75" customHeight="1">
      <c r="A32" s="9"/>
      <c r="B32" s="55" t="s">
        <v>88</v>
      </c>
      <c r="C32" s="61" t="str">
        <f>'A COMP PILOT LIST'!C24</f>
        <v>049</v>
      </c>
      <c r="D32" s="18" t="str">
        <f>'A COMP PILOT LIST'!A24</f>
        <v>Paul</v>
      </c>
      <c r="E32" s="18" t="str">
        <f>'A COMP PILOT LIST'!B24</f>
        <v>Gannon</v>
      </c>
      <c r="F32" s="23" t="str">
        <f>'A COMP PILOT LIST'!D24</f>
        <v>M</v>
      </c>
      <c r="G32" s="23"/>
      <c r="H32" s="19"/>
      <c r="I32" s="19" t="b">
        <f t="shared" si="0"/>
        <v>0</v>
      </c>
      <c r="J32" s="20"/>
      <c r="K32" s="20">
        <f t="shared" si="1"/>
        <v>0</v>
      </c>
      <c r="L32" s="20">
        <f t="shared" si="2"/>
        <v>1</v>
      </c>
      <c r="M32" s="57" t="s">
        <v>88</v>
      </c>
      <c r="N32" s="62" t="str">
        <f>'A COMP PILOT LIST'!C24</f>
        <v>049</v>
      </c>
      <c r="P32" s="12">
        <v>23</v>
      </c>
    </row>
    <row r="33" spans="1:16" ht="27.75" customHeight="1">
      <c r="A33" s="9"/>
      <c r="B33" s="55" t="s">
        <v>88</v>
      </c>
      <c r="C33" s="61" t="str">
        <f>'A COMP PILOT LIST'!C25</f>
        <v>050</v>
      </c>
      <c r="D33" s="18" t="str">
        <f>'A COMP PILOT LIST'!A25</f>
        <v>Richard</v>
      </c>
      <c r="E33" s="18" t="str">
        <f>'A COMP PILOT LIST'!B25</f>
        <v>Clarke</v>
      </c>
      <c r="F33" s="23" t="str">
        <f>'A COMP PILOT LIST'!D25</f>
        <v>M</v>
      </c>
      <c r="G33" s="23"/>
      <c r="H33" s="19"/>
      <c r="I33" s="19" t="b">
        <f t="shared" si="0"/>
        <v>0</v>
      </c>
      <c r="J33" s="20"/>
      <c r="K33" s="20">
        <f t="shared" si="1"/>
        <v>0</v>
      </c>
      <c r="L33" s="20">
        <f t="shared" si="2"/>
        <v>1</v>
      </c>
      <c r="M33" s="57" t="s">
        <v>88</v>
      </c>
      <c r="N33" s="62" t="str">
        <f>'A COMP PILOT LIST'!C25</f>
        <v>050</v>
      </c>
      <c r="P33" s="12">
        <v>24</v>
      </c>
    </row>
    <row r="34" spans="1:16" ht="27.75" customHeight="1">
      <c r="A34" s="9"/>
      <c r="B34" s="55" t="s">
        <v>88</v>
      </c>
      <c r="C34" s="61" t="str">
        <f>'A COMP PILOT LIST'!C26</f>
        <v>051</v>
      </c>
      <c r="D34" s="18" t="str">
        <f>'A COMP PILOT LIST'!A26</f>
        <v>Ian</v>
      </c>
      <c r="E34" s="18" t="str">
        <f>'A COMP PILOT LIST'!B26</f>
        <v>Hall</v>
      </c>
      <c r="F34" s="23" t="str">
        <f>'A COMP PILOT LIST'!D26</f>
        <v>M</v>
      </c>
      <c r="G34" s="23"/>
      <c r="H34" s="19"/>
      <c r="I34" s="19" t="b">
        <f t="shared" si="0"/>
        <v>0</v>
      </c>
      <c r="J34" s="20"/>
      <c r="K34" s="20">
        <f t="shared" si="1"/>
        <v>0</v>
      </c>
      <c r="L34" s="20">
        <f t="shared" si="2"/>
        <v>1</v>
      </c>
      <c r="M34" s="57" t="s">
        <v>88</v>
      </c>
      <c r="N34" s="62" t="str">
        <f>'A COMP PILOT LIST'!C26</f>
        <v>051</v>
      </c>
      <c r="P34" s="12">
        <v>25</v>
      </c>
    </row>
    <row r="35" spans="1:16" ht="27.75" customHeight="1">
      <c r="A35" s="9"/>
      <c r="B35" s="55" t="s">
        <v>88</v>
      </c>
      <c r="C35" s="61" t="str">
        <f>'A COMP PILOT LIST'!C27</f>
        <v>054</v>
      </c>
      <c r="D35" s="18" t="str">
        <f>'A COMP PILOT LIST'!A27</f>
        <v>Mark</v>
      </c>
      <c r="E35" s="18" t="str">
        <f>'A COMP PILOT LIST'!B27</f>
        <v>Foster</v>
      </c>
      <c r="F35" s="23" t="str">
        <f>'A COMP PILOT LIST'!D27</f>
        <v>M</v>
      </c>
      <c r="G35" s="23"/>
      <c r="H35" s="19"/>
      <c r="I35" s="19" t="b">
        <f t="shared" si="0"/>
        <v>0</v>
      </c>
      <c r="J35" s="20"/>
      <c r="K35" s="20">
        <f t="shared" si="1"/>
        <v>0</v>
      </c>
      <c r="L35" s="20">
        <f t="shared" si="2"/>
        <v>1</v>
      </c>
      <c r="M35" s="57" t="s">
        <v>88</v>
      </c>
      <c r="N35" s="62" t="str">
        <f>'A COMP PILOT LIST'!C27</f>
        <v>054</v>
      </c>
      <c r="P35" s="12">
        <v>26</v>
      </c>
    </row>
    <row r="36" spans="1:16" ht="27.75" customHeight="1">
      <c r="A36" s="9"/>
      <c r="B36" s="55" t="s">
        <v>88</v>
      </c>
      <c r="C36" s="61" t="str">
        <f>'A COMP PILOT LIST'!C28</f>
        <v>060</v>
      </c>
      <c r="D36" s="18" t="str">
        <f>'A COMP PILOT LIST'!A28</f>
        <v>Barney</v>
      </c>
      <c r="E36" s="18" t="str">
        <f>'A COMP PILOT LIST'!B28</f>
        <v>Woodhead</v>
      </c>
      <c r="F36" s="23" t="str">
        <f>'A COMP PILOT LIST'!D28</f>
        <v>M</v>
      </c>
      <c r="G36" s="23"/>
      <c r="H36" s="19"/>
      <c r="I36" s="19" t="b">
        <f t="shared" si="0"/>
        <v>0</v>
      </c>
      <c r="J36" s="20"/>
      <c r="K36" s="20">
        <f t="shared" si="1"/>
        <v>0</v>
      </c>
      <c r="L36" s="20">
        <f t="shared" si="2"/>
        <v>1</v>
      </c>
      <c r="M36" s="57" t="s">
        <v>88</v>
      </c>
      <c r="N36" s="62" t="str">
        <f>'A COMP PILOT LIST'!C28</f>
        <v>060</v>
      </c>
      <c r="P36" s="12">
        <v>27</v>
      </c>
    </row>
    <row r="37" spans="1:16" ht="27.75" customHeight="1">
      <c r="A37" s="9"/>
      <c r="B37" s="55" t="s">
        <v>88</v>
      </c>
      <c r="C37" s="61" t="str">
        <f>'A COMP PILOT LIST'!C29</f>
        <v>061</v>
      </c>
      <c r="D37" s="18" t="str">
        <f>'A COMP PILOT LIST'!A29</f>
        <v>Jeremy</v>
      </c>
      <c r="E37" s="18" t="str">
        <f>'A COMP PILOT LIST'!B29</f>
        <v>Smith</v>
      </c>
      <c r="F37" s="23" t="str">
        <f>'A COMP PILOT LIST'!D29</f>
        <v>M</v>
      </c>
      <c r="G37" s="23"/>
      <c r="H37" s="19"/>
      <c r="I37" s="19" t="b">
        <f t="shared" si="0"/>
        <v>0</v>
      </c>
      <c r="J37" s="20"/>
      <c r="K37" s="20">
        <f t="shared" si="1"/>
        <v>0</v>
      </c>
      <c r="L37" s="20">
        <f t="shared" si="2"/>
        <v>1</v>
      </c>
      <c r="M37" s="57" t="s">
        <v>88</v>
      </c>
      <c r="N37" s="62" t="str">
        <f>'A COMP PILOT LIST'!C29</f>
        <v>061</v>
      </c>
      <c r="P37" s="12">
        <v>28</v>
      </c>
    </row>
    <row r="38" spans="1:16" ht="27.75" customHeight="1">
      <c r="A38" s="9"/>
      <c r="B38" s="55" t="s">
        <v>88</v>
      </c>
      <c r="C38" s="61" t="str">
        <f>'A COMP PILOT LIST'!C30</f>
        <v>063</v>
      </c>
      <c r="D38" s="18" t="str">
        <f>'A COMP PILOT LIST'!A30</f>
        <v>Dave</v>
      </c>
      <c r="E38" s="18" t="str">
        <f>'A COMP PILOT LIST'!B30</f>
        <v>Ashcroft</v>
      </c>
      <c r="F38" s="23" t="str">
        <f>'A COMP PILOT LIST'!D30</f>
        <v>M</v>
      </c>
      <c r="G38" s="23"/>
      <c r="H38" s="19"/>
      <c r="I38" s="19" t="b">
        <f t="shared" si="0"/>
        <v>0</v>
      </c>
      <c r="J38" s="20"/>
      <c r="K38" s="20">
        <f t="shared" si="1"/>
        <v>0</v>
      </c>
      <c r="L38" s="20">
        <f t="shared" si="2"/>
        <v>1</v>
      </c>
      <c r="M38" s="57" t="s">
        <v>88</v>
      </c>
      <c r="N38" s="62" t="str">
        <f>'A COMP PILOT LIST'!C30</f>
        <v>063</v>
      </c>
      <c r="P38" s="12">
        <v>29</v>
      </c>
    </row>
    <row r="39" spans="1:16" ht="27.75" customHeight="1">
      <c r="A39" s="9"/>
      <c r="B39" s="55" t="s">
        <v>88</v>
      </c>
      <c r="C39" s="61" t="str">
        <f>'A COMP PILOT LIST'!C31</f>
        <v>064</v>
      </c>
      <c r="D39" s="18" t="str">
        <f>'A COMP PILOT LIST'!A31</f>
        <v>Ken</v>
      </c>
      <c r="E39" s="18" t="str">
        <f>'A COMP PILOT LIST'!B31</f>
        <v>Machen</v>
      </c>
      <c r="F39" s="23" t="str">
        <f>'A COMP PILOT LIST'!D31</f>
        <v>M</v>
      </c>
      <c r="G39" s="23"/>
      <c r="H39" s="19"/>
      <c r="I39" s="19" t="b">
        <f t="shared" si="0"/>
        <v>0</v>
      </c>
      <c r="J39" s="20"/>
      <c r="K39" s="20">
        <f t="shared" si="1"/>
        <v>0</v>
      </c>
      <c r="L39" s="20">
        <f t="shared" si="2"/>
        <v>1</v>
      </c>
      <c r="M39" s="57" t="s">
        <v>88</v>
      </c>
      <c r="N39" s="62" t="str">
        <f>'A COMP PILOT LIST'!C31</f>
        <v>064</v>
      </c>
      <c r="P39" s="12">
        <v>30</v>
      </c>
    </row>
    <row r="40" spans="1:16" ht="27.75" customHeight="1">
      <c r="A40" s="9"/>
      <c r="B40" s="55" t="s">
        <v>88</v>
      </c>
      <c r="C40" s="61" t="str">
        <f>'A COMP PILOT LIST'!C32</f>
        <v>065</v>
      </c>
      <c r="D40" s="18" t="str">
        <f>'A COMP PILOT LIST'!A32</f>
        <v>Peter</v>
      </c>
      <c r="E40" s="18" t="str">
        <f>'A COMP PILOT LIST'!B32</f>
        <v>Swanborough</v>
      </c>
      <c r="F40" s="23" t="str">
        <f>'A COMP PILOT LIST'!D32</f>
        <v>M</v>
      </c>
      <c r="G40" s="23"/>
      <c r="H40" s="19"/>
      <c r="I40" s="19" t="b">
        <f t="shared" si="0"/>
        <v>0</v>
      </c>
      <c r="J40" s="20"/>
      <c r="K40" s="20">
        <f t="shared" si="1"/>
        <v>0</v>
      </c>
      <c r="L40" s="20">
        <f t="shared" si="2"/>
        <v>1</v>
      </c>
      <c r="M40" s="57" t="s">
        <v>88</v>
      </c>
      <c r="N40" s="62" t="str">
        <f>'A COMP PILOT LIST'!C32</f>
        <v>065</v>
      </c>
      <c r="P40" s="12">
        <v>31</v>
      </c>
    </row>
    <row r="41" spans="1:16" ht="27.75" customHeight="1">
      <c r="A41" s="9"/>
      <c r="B41" s="55" t="s">
        <v>88</v>
      </c>
      <c r="C41" s="61" t="str">
        <f>'A COMP PILOT LIST'!C33</f>
        <v>067</v>
      </c>
      <c r="D41" s="18" t="str">
        <f>'A COMP PILOT LIST'!A33</f>
        <v>Alan</v>
      </c>
      <c r="E41" s="18" t="str">
        <f>'A COMP PILOT LIST'!B33</f>
        <v>Swann</v>
      </c>
      <c r="F41" s="23" t="str">
        <f>'A COMP PILOT LIST'!D33</f>
        <v>M</v>
      </c>
      <c r="G41" s="23"/>
      <c r="H41" s="19"/>
      <c r="I41" s="19" t="b">
        <f t="shared" si="0"/>
        <v>0</v>
      </c>
      <c r="J41" s="20"/>
      <c r="K41" s="20">
        <f t="shared" si="1"/>
        <v>0</v>
      </c>
      <c r="L41" s="20">
        <f t="shared" si="2"/>
        <v>1</v>
      </c>
      <c r="M41" s="57" t="s">
        <v>88</v>
      </c>
      <c r="N41" s="62" t="str">
        <f>'A COMP PILOT LIST'!C33</f>
        <v>067</v>
      </c>
      <c r="P41" s="12">
        <v>32</v>
      </c>
    </row>
    <row r="42" spans="1:16" ht="27.75" customHeight="1">
      <c r="A42" s="9"/>
      <c r="B42" s="55" t="s">
        <v>88</v>
      </c>
      <c r="C42" s="61" t="str">
        <f>'A COMP PILOT LIST'!C34</f>
        <v>068</v>
      </c>
      <c r="D42" s="18" t="str">
        <f>'A COMP PILOT LIST'!A34</f>
        <v>Paul</v>
      </c>
      <c r="E42" s="18" t="str">
        <f>'A COMP PILOT LIST'!B34</f>
        <v>Winterbottom</v>
      </c>
      <c r="F42" s="23" t="str">
        <f>'A COMP PILOT LIST'!D34</f>
        <v>M</v>
      </c>
      <c r="G42" s="23"/>
      <c r="H42" s="19"/>
      <c r="I42" s="19" t="b">
        <f t="shared" si="0"/>
        <v>0</v>
      </c>
      <c r="J42" s="20"/>
      <c r="K42" s="20">
        <f t="shared" si="1"/>
        <v>0</v>
      </c>
      <c r="L42" s="20">
        <f t="shared" si="2"/>
        <v>1</v>
      </c>
      <c r="M42" s="57" t="s">
        <v>88</v>
      </c>
      <c r="N42" s="62" t="str">
        <f>'A COMP PILOT LIST'!C34</f>
        <v>068</v>
      </c>
      <c r="P42" s="12">
        <v>33</v>
      </c>
    </row>
    <row r="43" spans="1:16" ht="27.75" customHeight="1">
      <c r="A43" s="9"/>
      <c r="B43" s="55" t="s">
        <v>88</v>
      </c>
      <c r="C43" s="61" t="str">
        <f>'A COMP PILOT LIST'!C35</f>
        <v>069</v>
      </c>
      <c r="D43" s="18" t="str">
        <f>'A COMP PILOT LIST'!A35</f>
        <v>Brian</v>
      </c>
      <c r="E43" s="18" t="str">
        <f>'A COMP PILOT LIST'!B35</f>
        <v>Doub</v>
      </c>
      <c r="F43" s="23" t="str">
        <f>'A COMP PILOT LIST'!D35</f>
        <v>M</v>
      </c>
      <c r="G43" s="23"/>
      <c r="H43" s="19"/>
      <c r="I43" s="19" t="b">
        <f t="shared" si="0"/>
        <v>0</v>
      </c>
      <c r="J43" s="20"/>
      <c r="K43" s="20">
        <f t="shared" si="1"/>
        <v>0</v>
      </c>
      <c r="L43" s="20">
        <f t="shared" si="2"/>
        <v>1</v>
      </c>
      <c r="M43" s="57" t="s">
        <v>88</v>
      </c>
      <c r="N43" s="62" t="str">
        <f>'A COMP PILOT LIST'!C35</f>
        <v>069</v>
      </c>
      <c r="P43" s="12">
        <v>34</v>
      </c>
    </row>
    <row r="44" spans="1:16" ht="27.75" customHeight="1">
      <c r="A44" s="9"/>
      <c r="B44" s="55" t="s">
        <v>88</v>
      </c>
      <c r="C44" s="61" t="str">
        <f>'A COMP PILOT LIST'!C36</f>
        <v>070</v>
      </c>
      <c r="D44" s="18" t="str">
        <f>'A COMP PILOT LIST'!A36</f>
        <v>James</v>
      </c>
      <c r="E44" s="18" t="str">
        <f>'A COMP PILOT LIST'!B36</f>
        <v>Watson</v>
      </c>
      <c r="F44" s="23" t="str">
        <f>'A COMP PILOT LIST'!D36</f>
        <v>M</v>
      </c>
      <c r="G44" s="23"/>
      <c r="H44" s="19"/>
      <c r="I44" s="19" t="b">
        <f t="shared" si="0"/>
        <v>0</v>
      </c>
      <c r="J44" s="20"/>
      <c r="K44" s="20">
        <f t="shared" si="1"/>
        <v>0</v>
      </c>
      <c r="L44" s="20">
        <f t="shared" si="2"/>
        <v>1</v>
      </c>
      <c r="M44" s="57" t="s">
        <v>88</v>
      </c>
      <c r="N44" s="62" t="str">
        <f>'A COMP PILOT LIST'!C36</f>
        <v>070</v>
      </c>
      <c r="P44" s="12">
        <v>35</v>
      </c>
    </row>
    <row r="45" spans="1:16" ht="27.75" customHeight="1">
      <c r="A45" s="9"/>
      <c r="B45" s="55" t="s">
        <v>88</v>
      </c>
      <c r="C45" s="61" t="str">
        <f>'A COMP PILOT LIST'!C37</f>
        <v>071</v>
      </c>
      <c r="D45" s="18" t="str">
        <f>'A COMP PILOT LIST'!A37</f>
        <v>Jim</v>
      </c>
      <c r="E45" s="18" t="str">
        <f>'A COMP PILOT LIST'!B37</f>
        <v>Coutts</v>
      </c>
      <c r="F45" s="23" t="str">
        <f>'A COMP PILOT LIST'!D37</f>
        <v>M</v>
      </c>
      <c r="G45" s="23"/>
      <c r="H45" s="19"/>
      <c r="I45" s="19" t="b">
        <f t="shared" si="0"/>
        <v>0</v>
      </c>
      <c r="J45" s="20"/>
      <c r="K45" s="20">
        <f t="shared" si="1"/>
        <v>0</v>
      </c>
      <c r="L45" s="20">
        <f t="shared" si="2"/>
        <v>1</v>
      </c>
      <c r="M45" s="57" t="s">
        <v>88</v>
      </c>
      <c r="N45" s="62" t="str">
        <f>'A COMP PILOT LIST'!C37</f>
        <v>071</v>
      </c>
      <c r="P45" s="12">
        <v>36</v>
      </c>
    </row>
    <row r="46" spans="1:16" ht="27.75" customHeight="1">
      <c r="A46" s="9"/>
      <c r="B46" s="55" t="s">
        <v>88</v>
      </c>
      <c r="C46" s="61" t="str">
        <f>'A COMP PILOT LIST'!C38</f>
        <v>072</v>
      </c>
      <c r="D46" s="18" t="str">
        <f>'A COMP PILOT LIST'!A38</f>
        <v>Richard</v>
      </c>
      <c r="E46" s="18" t="str">
        <f>'A COMP PILOT LIST'!B38</f>
        <v>Jennings</v>
      </c>
      <c r="F46" s="23" t="str">
        <f>'A COMP PILOT LIST'!D38</f>
        <v>M</v>
      </c>
      <c r="G46" s="23"/>
      <c r="H46" s="19"/>
      <c r="I46" s="19" t="b">
        <f t="shared" si="0"/>
        <v>0</v>
      </c>
      <c r="J46" s="20"/>
      <c r="K46" s="20">
        <f t="shared" si="1"/>
        <v>0</v>
      </c>
      <c r="L46" s="20">
        <f t="shared" si="2"/>
        <v>1</v>
      </c>
      <c r="M46" s="57" t="s">
        <v>88</v>
      </c>
      <c r="N46" s="62" t="str">
        <f>'A COMP PILOT LIST'!C38</f>
        <v>072</v>
      </c>
      <c r="P46" s="12">
        <v>37</v>
      </c>
    </row>
    <row r="47" spans="1:16" ht="27.75" customHeight="1">
      <c r="A47" s="9"/>
      <c r="B47" s="55" t="s">
        <v>88</v>
      </c>
      <c r="C47" s="61" t="str">
        <f>'A COMP PILOT LIST'!C39</f>
        <v>073</v>
      </c>
      <c r="D47" s="18" t="str">
        <f>'A COMP PILOT LIST'!A39</f>
        <v>David</v>
      </c>
      <c r="E47" s="18" t="str">
        <f>'A COMP PILOT LIST'!B39</f>
        <v>Scriviner</v>
      </c>
      <c r="F47" s="23" t="str">
        <f>'A COMP PILOT LIST'!D39</f>
        <v>M</v>
      </c>
      <c r="G47" s="23"/>
      <c r="H47" s="19"/>
      <c r="I47" s="19" t="b">
        <f t="shared" si="0"/>
        <v>0</v>
      </c>
      <c r="J47" s="20"/>
      <c r="K47" s="20">
        <f t="shared" si="1"/>
        <v>0</v>
      </c>
      <c r="L47" s="20">
        <f t="shared" si="2"/>
        <v>1</v>
      </c>
      <c r="M47" s="57" t="s">
        <v>88</v>
      </c>
      <c r="N47" s="62" t="str">
        <f>'A COMP PILOT LIST'!C39</f>
        <v>073</v>
      </c>
      <c r="P47" s="12">
        <v>38</v>
      </c>
    </row>
    <row r="48" spans="1:16" ht="27.75" customHeight="1">
      <c r="A48" s="9"/>
      <c r="B48" s="55" t="s">
        <v>88</v>
      </c>
      <c r="C48" s="61" t="str">
        <f>'A COMP PILOT LIST'!C40</f>
        <v>074</v>
      </c>
      <c r="D48" s="18" t="str">
        <f>'A COMP PILOT LIST'!A40</f>
        <v>Ian</v>
      </c>
      <c r="E48" s="18" t="str">
        <f>'A COMP PILOT LIST'!B40</f>
        <v>Miskin</v>
      </c>
      <c r="F48" s="23" t="str">
        <f>'A COMP PILOT LIST'!D40</f>
        <v>M</v>
      </c>
      <c r="G48" s="23"/>
      <c r="H48" s="19"/>
      <c r="I48" s="19" t="b">
        <f t="shared" si="0"/>
        <v>0</v>
      </c>
      <c r="J48" s="20"/>
      <c r="K48" s="20">
        <f t="shared" si="1"/>
        <v>0</v>
      </c>
      <c r="L48" s="20">
        <f t="shared" si="2"/>
        <v>1</v>
      </c>
      <c r="M48" s="57" t="s">
        <v>88</v>
      </c>
      <c r="N48" s="62" t="str">
        <f>'A COMP PILOT LIST'!C40</f>
        <v>074</v>
      </c>
      <c r="P48" s="12">
        <v>39</v>
      </c>
    </row>
    <row r="49" spans="1:16" ht="27.75" customHeight="1">
      <c r="A49" s="9"/>
      <c r="B49" s="55" t="s">
        <v>88</v>
      </c>
      <c r="C49" s="61" t="str">
        <f>'A COMP PILOT LIST'!C41</f>
        <v>075</v>
      </c>
      <c r="D49" s="18" t="str">
        <f>'A COMP PILOT LIST'!A41</f>
        <v>Jon</v>
      </c>
      <c r="E49" s="18" t="str">
        <f>'A COMP PILOT LIST'!B41</f>
        <v>Bennett</v>
      </c>
      <c r="F49" s="23" t="str">
        <f>'A COMP PILOT LIST'!D41</f>
        <v>M</v>
      </c>
      <c r="G49" s="23"/>
      <c r="H49" s="19"/>
      <c r="I49" s="19" t="b">
        <f t="shared" si="0"/>
        <v>0</v>
      </c>
      <c r="J49" s="20"/>
      <c r="K49" s="20">
        <f t="shared" si="1"/>
        <v>0</v>
      </c>
      <c r="L49" s="20">
        <f t="shared" si="2"/>
        <v>1</v>
      </c>
      <c r="M49" s="57" t="s">
        <v>88</v>
      </c>
      <c r="N49" s="62" t="str">
        <f>'A COMP PILOT LIST'!C41</f>
        <v>075</v>
      </c>
      <c r="P49" s="12">
        <v>40</v>
      </c>
    </row>
    <row r="50" spans="1:16" ht="27.75" customHeight="1">
      <c r="A50" s="9"/>
      <c r="B50" s="55" t="s">
        <v>88</v>
      </c>
      <c r="C50" s="61" t="str">
        <f>'A COMP PILOT LIST'!C42</f>
        <v>077</v>
      </c>
      <c r="D50" s="18" t="str">
        <f>'A COMP PILOT LIST'!A42</f>
        <v>Ed</v>
      </c>
      <c r="E50" s="18" t="str">
        <f>'A COMP PILOT LIST'!B42</f>
        <v>Cleasby</v>
      </c>
      <c r="F50" s="23" t="str">
        <f>'A COMP PILOT LIST'!D42</f>
        <v>M</v>
      </c>
      <c r="G50" s="23"/>
      <c r="H50" s="19"/>
      <c r="I50" s="19" t="b">
        <f t="shared" si="0"/>
        <v>0</v>
      </c>
      <c r="J50" s="20"/>
      <c r="K50" s="20">
        <f t="shared" si="1"/>
        <v>0</v>
      </c>
      <c r="L50" s="20">
        <f t="shared" si="2"/>
        <v>1</v>
      </c>
      <c r="M50" s="57" t="s">
        <v>88</v>
      </c>
      <c r="N50" s="62" t="str">
        <f>'A COMP PILOT LIST'!C42</f>
        <v>077</v>
      </c>
      <c r="P50" s="12">
        <v>41</v>
      </c>
    </row>
    <row r="51" spans="1:16" ht="27.75" customHeight="1">
      <c r="A51" s="9"/>
      <c r="B51" s="55" t="s">
        <v>88</v>
      </c>
      <c r="C51" s="61" t="str">
        <f>'A COMP PILOT LIST'!C43</f>
        <v>078</v>
      </c>
      <c r="D51" s="18" t="str">
        <f>'A COMP PILOT LIST'!A43</f>
        <v>Richard</v>
      </c>
      <c r="E51" s="18" t="str">
        <f>'A COMP PILOT LIST'!B43</f>
        <v>Worley</v>
      </c>
      <c r="F51" s="23" t="str">
        <f>'A COMP PILOT LIST'!D43</f>
        <v>M</v>
      </c>
      <c r="G51" s="23"/>
      <c r="H51" s="19"/>
      <c r="I51" s="19" t="b">
        <f t="shared" si="0"/>
        <v>0</v>
      </c>
      <c r="J51" s="20"/>
      <c r="K51" s="20">
        <f t="shared" si="1"/>
        <v>0</v>
      </c>
      <c r="L51" s="20">
        <f t="shared" si="2"/>
        <v>1</v>
      </c>
      <c r="M51" s="57" t="s">
        <v>88</v>
      </c>
      <c r="N51" s="62" t="str">
        <f>'A COMP PILOT LIST'!C43</f>
        <v>078</v>
      </c>
      <c r="P51" s="12">
        <v>42</v>
      </c>
    </row>
    <row r="52" spans="1:16" ht="27.75" customHeight="1">
      <c r="A52" s="9"/>
      <c r="B52" s="55" t="s">
        <v>88</v>
      </c>
      <c r="C52" s="61" t="str">
        <f>'A COMP PILOT LIST'!C44</f>
        <v>079</v>
      </c>
      <c r="D52" s="18" t="str">
        <f>'A COMP PILOT LIST'!A44</f>
        <v>Harry</v>
      </c>
      <c r="E52" s="18" t="str">
        <f>'A COMP PILOT LIST'!B44</f>
        <v>Hattingh</v>
      </c>
      <c r="F52" s="23" t="str">
        <f>'A COMP PILOT LIST'!D44</f>
        <v>M</v>
      </c>
      <c r="G52" s="23"/>
      <c r="H52" s="19"/>
      <c r="I52" s="19" t="b">
        <f t="shared" si="0"/>
        <v>0</v>
      </c>
      <c r="J52" s="20"/>
      <c r="K52" s="20">
        <f t="shared" si="1"/>
        <v>0</v>
      </c>
      <c r="L52" s="20">
        <f t="shared" si="2"/>
        <v>1</v>
      </c>
      <c r="M52" s="57" t="s">
        <v>88</v>
      </c>
      <c r="N52" s="62" t="str">
        <f>'A COMP PILOT LIST'!C44</f>
        <v>079</v>
      </c>
      <c r="P52" s="12">
        <v>43</v>
      </c>
    </row>
    <row r="53" spans="1:16" ht="27.75" customHeight="1">
      <c r="A53" s="9"/>
      <c r="B53" s="55" t="s">
        <v>88</v>
      </c>
      <c r="C53" s="61" t="str">
        <f>'A COMP PILOT LIST'!C45</f>
        <v>082</v>
      </c>
      <c r="D53" s="18" t="str">
        <f>'A COMP PILOT LIST'!A45</f>
        <v>Theo</v>
      </c>
      <c r="E53" s="18" t="str">
        <f>'A COMP PILOT LIST'!B45</f>
        <v>Rencken</v>
      </c>
      <c r="F53" s="23" t="str">
        <f>'A COMP PILOT LIST'!D45</f>
        <v>M</v>
      </c>
      <c r="G53" s="23"/>
      <c r="H53" s="19"/>
      <c r="I53" s="19" t="b">
        <f t="shared" si="0"/>
        <v>0</v>
      </c>
      <c r="J53" s="20"/>
      <c r="K53" s="20">
        <f t="shared" si="1"/>
        <v>0</v>
      </c>
      <c r="L53" s="20">
        <f t="shared" si="2"/>
        <v>1</v>
      </c>
      <c r="M53" s="57" t="s">
        <v>88</v>
      </c>
      <c r="N53" s="62" t="str">
        <f>'A COMP PILOT LIST'!C45</f>
        <v>082</v>
      </c>
      <c r="P53" s="12">
        <v>44</v>
      </c>
    </row>
    <row r="54" spans="1:16" ht="27.75" customHeight="1">
      <c r="A54" s="9"/>
      <c r="B54" s="55" t="s">
        <v>88</v>
      </c>
      <c r="C54" s="61" t="str">
        <f>'A COMP PILOT LIST'!C46</f>
        <v>083</v>
      </c>
      <c r="D54" s="18" t="str">
        <f>'A COMP PILOT LIST'!A46</f>
        <v>Chris</v>
      </c>
      <c r="E54" s="18" t="str">
        <f>'A COMP PILOT LIST'!B46</f>
        <v>Greenwood</v>
      </c>
      <c r="F54" s="23" t="str">
        <f>'A COMP PILOT LIST'!D46</f>
        <v>M</v>
      </c>
      <c r="G54" s="23"/>
      <c r="H54" s="19"/>
      <c r="I54" s="19" t="b">
        <f t="shared" si="0"/>
        <v>0</v>
      </c>
      <c r="J54" s="20"/>
      <c r="K54" s="20">
        <f t="shared" si="1"/>
        <v>0</v>
      </c>
      <c r="L54" s="20">
        <f t="shared" si="2"/>
        <v>1</v>
      </c>
      <c r="M54" s="57" t="s">
        <v>88</v>
      </c>
      <c r="N54" s="62" t="str">
        <f>'A COMP PILOT LIST'!C46</f>
        <v>083</v>
      </c>
      <c r="P54" s="12">
        <v>45</v>
      </c>
    </row>
    <row r="55" spans="1:16" ht="27.75" customHeight="1">
      <c r="A55" s="9"/>
      <c r="B55" s="55" t="s">
        <v>88</v>
      </c>
      <c r="C55" s="61" t="str">
        <f>'A COMP PILOT LIST'!C47</f>
        <v>084</v>
      </c>
      <c r="D55" s="18" t="str">
        <f>'A COMP PILOT LIST'!A47</f>
        <v>Peter</v>
      </c>
      <c r="E55" s="18" t="str">
        <f>'A COMP PILOT LIST'!B47</f>
        <v>Southern</v>
      </c>
      <c r="F55" s="23" t="str">
        <f>'A COMP PILOT LIST'!D47</f>
        <v>M</v>
      </c>
      <c r="G55" s="23"/>
      <c r="H55" s="19"/>
      <c r="I55" s="19" t="b">
        <f t="shared" si="0"/>
        <v>0</v>
      </c>
      <c r="J55" s="20"/>
      <c r="K55" s="20">
        <f t="shared" si="1"/>
        <v>0</v>
      </c>
      <c r="L55" s="20">
        <f t="shared" si="2"/>
        <v>1</v>
      </c>
      <c r="M55" s="57" t="s">
        <v>88</v>
      </c>
      <c r="N55" s="62" t="str">
        <f>'A COMP PILOT LIST'!C47</f>
        <v>084</v>
      </c>
      <c r="P55" s="12">
        <v>46</v>
      </c>
    </row>
    <row r="56" spans="1:16" ht="27.75" customHeight="1">
      <c r="A56" s="9"/>
      <c r="B56" s="55" t="s">
        <v>88</v>
      </c>
      <c r="C56" s="61" t="str">
        <f>'A COMP PILOT LIST'!C48</f>
        <v>085</v>
      </c>
      <c r="D56" s="18" t="str">
        <f>'A COMP PILOT LIST'!A48</f>
        <v>Simon</v>
      </c>
      <c r="E56" s="18" t="str">
        <f>'A COMP PILOT LIST'!B48</f>
        <v>Raven</v>
      </c>
      <c r="F56" s="23" t="str">
        <f>'A COMP PILOT LIST'!D48</f>
        <v>M</v>
      </c>
      <c r="G56" s="23"/>
      <c r="H56" s="19"/>
      <c r="I56" s="19" t="b">
        <f t="shared" si="0"/>
        <v>0</v>
      </c>
      <c r="J56" s="20"/>
      <c r="K56" s="20">
        <f t="shared" si="1"/>
        <v>0</v>
      </c>
      <c r="L56" s="20">
        <f t="shared" si="2"/>
        <v>1</v>
      </c>
      <c r="M56" s="57" t="s">
        <v>88</v>
      </c>
      <c r="N56" s="62" t="str">
        <f>'A COMP PILOT LIST'!C48</f>
        <v>085</v>
      </c>
      <c r="P56" s="12">
        <v>47</v>
      </c>
    </row>
    <row r="57" spans="1:16" ht="27.75" customHeight="1">
      <c r="A57" s="9"/>
      <c r="B57" s="55" t="s">
        <v>88</v>
      </c>
      <c r="C57" s="61" t="str">
        <f>'A COMP PILOT LIST'!C49</f>
        <v>086</v>
      </c>
      <c r="D57" s="18" t="str">
        <f>'A COMP PILOT LIST'!A49</f>
        <v>Mark</v>
      </c>
      <c r="E57" s="18" t="str">
        <f>'A COMP PILOT LIST'!B49</f>
        <v>Wilson</v>
      </c>
      <c r="F57" s="23" t="str">
        <f>'A COMP PILOT LIST'!D49</f>
        <v>M</v>
      </c>
      <c r="G57" s="23"/>
      <c r="H57" s="19"/>
      <c r="I57" s="19" t="b">
        <f t="shared" si="0"/>
        <v>0</v>
      </c>
      <c r="J57" s="20"/>
      <c r="K57" s="20">
        <f t="shared" si="1"/>
        <v>0</v>
      </c>
      <c r="L57" s="20">
        <f t="shared" si="2"/>
        <v>1</v>
      </c>
      <c r="M57" s="57" t="s">
        <v>88</v>
      </c>
      <c r="N57" s="62" t="str">
        <f>'A COMP PILOT LIST'!C49</f>
        <v>086</v>
      </c>
      <c r="P57" s="12">
        <v>48</v>
      </c>
    </row>
    <row r="58" spans="1:16" ht="27.75" customHeight="1">
      <c r="A58" s="9"/>
      <c r="B58" s="55" t="s">
        <v>88</v>
      </c>
      <c r="C58" s="61" t="str">
        <f>'A COMP PILOT LIST'!C50</f>
        <v>093</v>
      </c>
      <c r="D58" s="18" t="str">
        <f>'A COMP PILOT LIST'!A50</f>
        <v>Andrew</v>
      </c>
      <c r="E58" s="18" t="str">
        <f>'A COMP PILOT LIST'!B50</f>
        <v>Broxholme</v>
      </c>
      <c r="F58" s="23" t="str">
        <f>'A COMP PILOT LIST'!D50</f>
        <v>M</v>
      </c>
      <c r="G58" s="23"/>
      <c r="H58" s="19"/>
      <c r="I58" s="19" t="b">
        <f t="shared" si="0"/>
        <v>0</v>
      </c>
      <c r="J58" s="20"/>
      <c r="K58" s="20">
        <f t="shared" si="1"/>
        <v>0</v>
      </c>
      <c r="L58" s="20">
        <f t="shared" si="2"/>
        <v>1</v>
      </c>
      <c r="M58" s="57" t="s">
        <v>88</v>
      </c>
      <c r="N58" s="62" t="str">
        <f>'A COMP PILOT LIST'!C50</f>
        <v>093</v>
      </c>
      <c r="P58" s="12"/>
    </row>
    <row r="59" spans="1:16" ht="27.75" customHeight="1">
      <c r="A59" s="9"/>
      <c r="B59" s="55" t="s">
        <v>88</v>
      </c>
      <c r="C59" s="61" t="str">
        <f>'A COMP PILOT LIST'!C51</f>
        <v>094</v>
      </c>
      <c r="D59" s="18" t="str">
        <f>'A COMP PILOT LIST'!A51</f>
        <v>Sam </v>
      </c>
      <c r="E59" s="18" t="str">
        <f>'A COMP PILOT LIST'!B51</f>
        <v>Little</v>
      </c>
      <c r="F59" s="23" t="str">
        <f>'A COMP PILOT LIST'!D51</f>
        <v>M</v>
      </c>
      <c r="G59" s="23"/>
      <c r="H59" s="19"/>
      <c r="I59" s="19" t="b">
        <f t="shared" si="0"/>
        <v>0</v>
      </c>
      <c r="J59" s="20"/>
      <c r="K59" s="20">
        <f t="shared" si="1"/>
        <v>0</v>
      </c>
      <c r="L59" s="20">
        <f t="shared" si="2"/>
        <v>1</v>
      </c>
      <c r="M59" s="57" t="s">
        <v>88</v>
      </c>
      <c r="N59" s="62" t="str">
        <f>'A COMP PILOT LIST'!C51</f>
        <v>094</v>
      </c>
      <c r="P59" s="12"/>
    </row>
    <row r="60" spans="1:16" ht="27.75" customHeight="1">
      <c r="A60" s="9"/>
      <c r="B60" s="55" t="s">
        <v>88</v>
      </c>
      <c r="C60" s="61" t="str">
        <f>'A COMP PILOT LIST'!C52</f>
        <v>095</v>
      </c>
      <c r="D60" s="18" t="str">
        <f>'A COMP PILOT LIST'!A52</f>
        <v>Chris</v>
      </c>
      <c r="E60" s="18" t="str">
        <f>'A COMP PILOT LIST'!B52</f>
        <v>Kinghorn</v>
      </c>
      <c r="F60" s="23" t="str">
        <f>'A COMP PILOT LIST'!D52</f>
        <v>M</v>
      </c>
      <c r="G60" s="23"/>
      <c r="H60" s="19"/>
      <c r="I60" s="19" t="b">
        <f t="shared" si="0"/>
        <v>0</v>
      </c>
      <c r="J60" s="20"/>
      <c r="K60" s="20">
        <f t="shared" si="1"/>
        <v>0</v>
      </c>
      <c r="L60" s="20">
        <f t="shared" si="2"/>
        <v>1</v>
      </c>
      <c r="M60" s="57" t="s">
        <v>88</v>
      </c>
      <c r="N60" s="62" t="str">
        <f>'A COMP PILOT LIST'!C52</f>
        <v>095</v>
      </c>
      <c r="P60" s="12">
        <v>49</v>
      </c>
    </row>
    <row r="61" spans="1:16" ht="27.75" customHeight="1" thickBot="1">
      <c r="A61" s="9"/>
      <c r="B61" s="55" t="s">
        <v>88</v>
      </c>
      <c r="C61" s="61" t="str">
        <f>'A COMP PILOT LIST'!C53</f>
        <v>098</v>
      </c>
      <c r="D61" s="18" t="str">
        <f>'A COMP PILOT LIST'!A53</f>
        <v>Malcolm</v>
      </c>
      <c r="E61" s="18" t="str">
        <f>'A COMP PILOT LIST'!B53</f>
        <v>Tully</v>
      </c>
      <c r="F61" s="23" t="str">
        <f>'A COMP PILOT LIST'!D53</f>
        <v>M</v>
      </c>
      <c r="G61" s="24"/>
      <c r="H61" s="22"/>
      <c r="I61" s="19" t="b">
        <f t="shared" si="0"/>
        <v>0</v>
      </c>
      <c r="J61" s="21"/>
      <c r="K61" s="20">
        <f t="shared" si="1"/>
        <v>0</v>
      </c>
      <c r="L61" s="20">
        <f t="shared" si="2"/>
        <v>1</v>
      </c>
      <c r="M61" s="57" t="s">
        <v>88</v>
      </c>
      <c r="N61" s="62" t="str">
        <f>'A COMP PILOT LIST'!C53</f>
        <v>098</v>
      </c>
      <c r="P61" s="12">
        <v>50</v>
      </c>
    </row>
    <row r="62" ht="9" customHeight="1"/>
    <row r="63" spans="4:9" ht="25.5" customHeight="1">
      <c r="D63" s="158" t="s">
        <v>141</v>
      </c>
      <c r="E63" s="158"/>
      <c r="F63" s="159"/>
      <c r="G63" s="26">
        <f>SUM(G10:G61)</f>
        <v>0</v>
      </c>
      <c r="H63" s="25"/>
      <c r="I63" s="25"/>
    </row>
  </sheetData>
  <mergeCells count="3">
    <mergeCell ref="C3:N3"/>
    <mergeCell ref="B1:F1"/>
    <mergeCell ref="D63:F63"/>
  </mergeCells>
  <dataValidations count="1">
    <dataValidation type="list" allowBlank="1" showInputMessage="1" showErrorMessage="1" sqref="H10:H61">
      <formula1>$S$10:$S$12</formula1>
    </dataValidation>
  </dataValidations>
  <printOptions/>
  <pageMargins left="0.5511811023622047" right="0.5118110236220472" top="0.7086614173228347" bottom="0.8661417322834646" header="0.4724409448818898" footer="0.6692913385826772"/>
  <pageSetup horizontalDpi="300" verticalDpi="300" orientation="portrait" paperSize="9" scale="46" r:id="rId1"/>
  <headerFooter alignWithMargins="0">
    <oddFooter>&amp;CPrepared by Simon Raven &amp;D&amp;R&amp;T     Page &amp;P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61"/>
  <sheetViews>
    <sheetView zoomScale="75" zoomScaleNormal="75" zoomScaleSheetLayoutView="50" workbookViewId="0" topLeftCell="A44">
      <selection activeCell="P10" sqref="P10:P59"/>
    </sheetView>
  </sheetViews>
  <sheetFormatPr defaultColWidth="9.140625" defaultRowHeight="12.75"/>
  <cols>
    <col min="1" max="1" width="2.28125" style="0" customWidth="1"/>
    <col min="2" max="2" width="5.28125" style="0" customWidth="1"/>
    <col min="3" max="3" width="10.00390625" style="2" customWidth="1"/>
    <col min="4" max="4" width="21.00390625" style="2" customWidth="1"/>
    <col min="5" max="5" width="31.28125" style="2" customWidth="1"/>
    <col min="6" max="6" width="12.421875" style="2" customWidth="1"/>
    <col min="7" max="7" width="16.8515625" style="2" customWidth="1"/>
    <col min="8" max="8" width="13.7109375" style="2" customWidth="1"/>
    <col min="9" max="9" width="22.7109375" style="2" customWidth="1"/>
    <col min="10" max="10" width="24.8515625" style="2" customWidth="1"/>
    <col min="11" max="12" width="11.421875" style="2" bestFit="1" customWidth="1"/>
    <col min="13" max="13" width="5.28125" style="2" customWidth="1"/>
    <col min="14" max="14" width="10.00390625" style="2" customWidth="1"/>
    <col min="15" max="15" width="1.421875" style="0" customWidth="1"/>
    <col min="16" max="16" width="2.7109375" style="0" customWidth="1"/>
    <col min="17" max="17" width="2.00390625" style="0" customWidth="1"/>
    <col min="18" max="18" width="1.8515625" style="0" customWidth="1"/>
    <col min="19" max="19" width="21.00390625" style="0" customWidth="1"/>
  </cols>
  <sheetData>
    <row r="1" spans="2:7" ht="25.5" customHeight="1">
      <c r="B1" s="156" t="s">
        <v>136</v>
      </c>
      <c r="C1" s="157"/>
      <c r="D1" s="157"/>
      <c r="E1" s="157"/>
      <c r="F1" s="157"/>
      <c r="G1" s="16"/>
    </row>
    <row r="2" ht="6" customHeight="1" thickBot="1"/>
    <row r="3" spans="2:14" ht="28.5" thickBot="1">
      <c r="B3" s="10"/>
      <c r="C3" s="160" t="s">
        <v>0</v>
      </c>
      <c r="D3" s="161"/>
      <c r="E3" s="161"/>
      <c r="F3" s="161"/>
      <c r="G3" s="161"/>
      <c r="H3" s="162"/>
      <c r="I3" s="162"/>
      <c r="J3" s="162"/>
      <c r="K3" s="162"/>
      <c r="L3" s="162"/>
      <c r="M3" s="162"/>
      <c r="N3" s="163"/>
    </row>
    <row r="4" spans="3:7" ht="6.75" customHeight="1">
      <c r="C4" s="13"/>
      <c r="D4" s="5"/>
      <c r="E4" s="5"/>
      <c r="F4" s="5"/>
      <c r="G4" s="5"/>
    </row>
    <row r="5" spans="3:14" ht="23.25">
      <c r="C5" s="15" t="s">
        <v>146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3:5" ht="5.25" customHeight="1">
      <c r="C6" s="11"/>
      <c r="D6" s="11"/>
      <c r="E6" s="11"/>
    </row>
    <row r="7" spans="3:14" ht="23.25">
      <c r="C7" s="14" t="s">
        <v>138</v>
      </c>
      <c r="D7" s="8"/>
      <c r="E7" s="17" t="s">
        <v>140</v>
      </c>
      <c r="F7" s="8"/>
      <c r="G7" s="8"/>
      <c r="H7" s="8"/>
      <c r="I7" s="8"/>
      <c r="J7" s="8"/>
      <c r="K7" s="8"/>
      <c r="L7" s="8"/>
      <c r="M7" s="8"/>
      <c r="N7" s="8"/>
    </row>
    <row r="8" spans="3:7" ht="6.75" customHeight="1" thickBot="1">
      <c r="C8" s="5"/>
      <c r="D8" s="5"/>
      <c r="E8" s="5"/>
      <c r="F8" s="5"/>
      <c r="G8" s="5"/>
    </row>
    <row r="9" spans="2:14" s="6" customFormat="1" ht="24.75" customHeight="1">
      <c r="B9" s="50" t="s">
        <v>134</v>
      </c>
      <c r="C9" s="51" t="s">
        <v>135</v>
      </c>
      <c r="D9" s="52" t="s">
        <v>11</v>
      </c>
      <c r="E9" s="52" t="s">
        <v>12</v>
      </c>
      <c r="F9" s="52" t="s">
        <v>13</v>
      </c>
      <c r="G9" s="52" t="s">
        <v>139</v>
      </c>
      <c r="H9" s="52" t="s">
        <v>5</v>
      </c>
      <c r="I9" s="53" t="s">
        <v>142</v>
      </c>
      <c r="J9" s="52" t="s">
        <v>143</v>
      </c>
      <c r="K9" s="52" t="s">
        <v>6</v>
      </c>
      <c r="L9" s="52" t="s">
        <v>7</v>
      </c>
      <c r="M9" s="52" t="s">
        <v>134</v>
      </c>
      <c r="N9" s="54" t="s">
        <v>135</v>
      </c>
    </row>
    <row r="10" spans="1:19" ht="27.75" customHeight="1">
      <c r="A10" s="9"/>
      <c r="B10" s="55" t="s">
        <v>194</v>
      </c>
      <c r="C10" s="56" t="str">
        <f>'B COMP PILOT LIST'!C2</f>
        <v>005</v>
      </c>
      <c r="D10" s="46" t="str">
        <f>'B COMP PILOT LIST'!A2</f>
        <v>Will</v>
      </c>
      <c r="E10" s="46" t="str">
        <f>'B COMP PILOT LIST'!B2</f>
        <v>Cove</v>
      </c>
      <c r="F10" s="47" t="str">
        <f>'B COMP PILOT LIST'!D2</f>
        <v>M</v>
      </c>
      <c r="G10" s="23"/>
      <c r="H10" s="19"/>
      <c r="I10" s="19" t="b">
        <f aca="true" t="shared" si="0" ref="I10:I41">IF(H10="3 Turnpoint","15",IF(H10="Flat Triangle","17.5",IF(H10="FAI Triangle","20")))</f>
        <v>0</v>
      </c>
      <c r="J10" s="20"/>
      <c r="K10" s="20">
        <f aca="true" t="shared" si="1" ref="K10:K41">I10*J10</f>
        <v>0</v>
      </c>
      <c r="L10" s="20">
        <f aca="true" t="shared" si="2" ref="L10:L41">RANK(K10,$K$10:$K$59,0)</f>
        <v>1</v>
      </c>
      <c r="M10" s="57" t="str">
        <f aca="true" t="shared" si="3" ref="M10:M41">B10</f>
        <v>B</v>
      </c>
      <c r="N10" s="58" t="str">
        <f>'B COMP PILOT LIST'!C2</f>
        <v>005</v>
      </c>
      <c r="P10" s="12">
        <v>1</v>
      </c>
      <c r="S10" s="3" t="s">
        <v>8</v>
      </c>
    </row>
    <row r="11" spans="1:19" ht="27.75" customHeight="1">
      <c r="A11" s="9"/>
      <c r="B11" s="55" t="s">
        <v>194</v>
      </c>
      <c r="C11" s="56" t="str">
        <f>'B COMP PILOT LIST'!C3</f>
        <v>009</v>
      </c>
      <c r="D11" s="46" t="str">
        <f>'B COMP PILOT LIST'!A3</f>
        <v>Sean</v>
      </c>
      <c r="E11" s="46" t="str">
        <f>'B COMP PILOT LIST'!B3</f>
        <v>Hodgson</v>
      </c>
      <c r="F11" s="47" t="str">
        <f>'B COMP PILOT LIST'!D3</f>
        <v>M</v>
      </c>
      <c r="G11" s="23"/>
      <c r="H11" s="19"/>
      <c r="I11" s="19" t="b">
        <f t="shared" si="0"/>
        <v>0</v>
      </c>
      <c r="J11" s="20"/>
      <c r="K11" s="20">
        <f t="shared" si="1"/>
        <v>0</v>
      </c>
      <c r="L11" s="20">
        <f t="shared" si="2"/>
        <v>1</v>
      </c>
      <c r="M11" s="57" t="str">
        <f t="shared" si="3"/>
        <v>B</v>
      </c>
      <c r="N11" s="58" t="str">
        <f>'B COMP PILOT LIST'!C3</f>
        <v>009</v>
      </c>
      <c r="P11" s="12">
        <v>2</v>
      </c>
      <c r="S11" s="3" t="s">
        <v>9</v>
      </c>
    </row>
    <row r="12" spans="1:19" ht="27.75" customHeight="1">
      <c r="A12" s="9"/>
      <c r="B12" s="55" t="s">
        <v>194</v>
      </c>
      <c r="C12" s="56" t="str">
        <f>'B COMP PILOT LIST'!C4</f>
        <v>011</v>
      </c>
      <c r="D12" s="46" t="str">
        <f>'B COMP PILOT LIST'!A4</f>
        <v>Colin</v>
      </c>
      <c r="E12" s="46" t="str">
        <f>'B COMP PILOT LIST'!B4</f>
        <v>McCloskey</v>
      </c>
      <c r="F12" s="47" t="str">
        <f>'B COMP PILOT LIST'!D4</f>
        <v>M</v>
      </c>
      <c r="G12" s="23"/>
      <c r="H12" s="19"/>
      <c r="I12" s="19" t="b">
        <f t="shared" si="0"/>
        <v>0</v>
      </c>
      <c r="J12" s="20"/>
      <c r="K12" s="20">
        <f t="shared" si="1"/>
        <v>0</v>
      </c>
      <c r="L12" s="20">
        <f t="shared" si="2"/>
        <v>1</v>
      </c>
      <c r="M12" s="57" t="str">
        <f t="shared" si="3"/>
        <v>B</v>
      </c>
      <c r="N12" s="58" t="str">
        <f>'B COMP PILOT LIST'!C4</f>
        <v>011</v>
      </c>
      <c r="P12" s="12">
        <v>3</v>
      </c>
      <c r="S12" s="3" t="s">
        <v>10</v>
      </c>
    </row>
    <row r="13" spans="1:16" ht="27.75" customHeight="1">
      <c r="A13" s="9"/>
      <c r="B13" s="55" t="s">
        <v>194</v>
      </c>
      <c r="C13" s="56" t="str">
        <f>'B COMP PILOT LIST'!C5</f>
        <v>013</v>
      </c>
      <c r="D13" s="46" t="str">
        <f>'B COMP PILOT LIST'!A5</f>
        <v>Richard</v>
      </c>
      <c r="E13" s="46" t="str">
        <f>'B COMP PILOT LIST'!B5</f>
        <v>Newman</v>
      </c>
      <c r="F13" s="47" t="str">
        <f>'B COMP PILOT LIST'!D5</f>
        <v>M</v>
      </c>
      <c r="G13" s="23"/>
      <c r="H13" s="19"/>
      <c r="I13" s="19" t="b">
        <f t="shared" si="0"/>
        <v>0</v>
      </c>
      <c r="J13" s="20"/>
      <c r="K13" s="20">
        <f t="shared" si="1"/>
        <v>0</v>
      </c>
      <c r="L13" s="20">
        <f t="shared" si="2"/>
        <v>1</v>
      </c>
      <c r="M13" s="57" t="str">
        <f t="shared" si="3"/>
        <v>B</v>
      </c>
      <c r="N13" s="58" t="str">
        <f>'B COMP PILOT LIST'!C5</f>
        <v>013</v>
      </c>
      <c r="P13" s="12">
        <v>4</v>
      </c>
    </row>
    <row r="14" spans="1:16" ht="27.75" customHeight="1">
      <c r="A14" s="9"/>
      <c r="B14" s="55" t="s">
        <v>194</v>
      </c>
      <c r="C14" s="56" t="str">
        <f>'B COMP PILOT LIST'!C6</f>
        <v>014</v>
      </c>
      <c r="D14" s="46" t="str">
        <f>'B COMP PILOT LIST'!A6</f>
        <v>Mark</v>
      </c>
      <c r="E14" s="46" t="str">
        <f>'B COMP PILOT LIST'!B6</f>
        <v>Gravestock</v>
      </c>
      <c r="F14" s="47" t="str">
        <f>'B COMP PILOT LIST'!D6</f>
        <v>M</v>
      </c>
      <c r="G14" s="23"/>
      <c r="H14" s="19"/>
      <c r="I14" s="19" t="b">
        <f t="shared" si="0"/>
        <v>0</v>
      </c>
      <c r="J14" s="20"/>
      <c r="K14" s="20">
        <f t="shared" si="1"/>
        <v>0</v>
      </c>
      <c r="L14" s="20">
        <f t="shared" si="2"/>
        <v>1</v>
      </c>
      <c r="M14" s="57" t="str">
        <f t="shared" si="3"/>
        <v>B</v>
      </c>
      <c r="N14" s="58" t="str">
        <f>'B COMP PILOT LIST'!C6</f>
        <v>014</v>
      </c>
      <c r="P14" s="12">
        <v>5</v>
      </c>
    </row>
    <row r="15" spans="1:16" ht="27.75" customHeight="1">
      <c r="A15" s="9"/>
      <c r="B15" s="55" t="s">
        <v>194</v>
      </c>
      <c r="C15" s="56" t="str">
        <f>'B COMP PILOT LIST'!C7</f>
        <v>016</v>
      </c>
      <c r="D15" s="46" t="str">
        <f>'B COMP PILOT LIST'!A7</f>
        <v>Paul</v>
      </c>
      <c r="E15" s="46" t="str">
        <f>'B COMP PILOT LIST'!B7</f>
        <v>Taylor</v>
      </c>
      <c r="F15" s="47" t="str">
        <f>'B COMP PILOT LIST'!D7</f>
        <v>M</v>
      </c>
      <c r="G15" s="23"/>
      <c r="H15" s="19"/>
      <c r="I15" s="19" t="b">
        <f t="shared" si="0"/>
        <v>0</v>
      </c>
      <c r="J15" s="20"/>
      <c r="K15" s="20">
        <f t="shared" si="1"/>
        <v>0</v>
      </c>
      <c r="L15" s="20">
        <f t="shared" si="2"/>
        <v>1</v>
      </c>
      <c r="M15" s="57" t="str">
        <f t="shared" si="3"/>
        <v>B</v>
      </c>
      <c r="N15" s="58" t="str">
        <f>'B COMP PILOT LIST'!C7</f>
        <v>016</v>
      </c>
      <c r="P15" s="12">
        <v>6</v>
      </c>
    </row>
    <row r="16" spans="1:16" ht="27.75" customHeight="1">
      <c r="A16" s="9"/>
      <c r="B16" s="55" t="s">
        <v>194</v>
      </c>
      <c r="C16" s="56" t="str">
        <f>'B COMP PILOT LIST'!C8</f>
        <v>017</v>
      </c>
      <c r="D16" s="46" t="str">
        <f>'B COMP PILOT LIST'!A8</f>
        <v>James</v>
      </c>
      <c r="E16" s="46" t="str">
        <f>'B COMP PILOT LIST'!B8</f>
        <v>Watson</v>
      </c>
      <c r="F16" s="47" t="str">
        <f>'B COMP PILOT LIST'!D8</f>
        <v>M</v>
      </c>
      <c r="G16" s="23"/>
      <c r="H16" s="19"/>
      <c r="I16" s="19" t="b">
        <f t="shared" si="0"/>
        <v>0</v>
      </c>
      <c r="J16" s="20"/>
      <c r="K16" s="20">
        <f t="shared" si="1"/>
        <v>0</v>
      </c>
      <c r="L16" s="20">
        <f t="shared" si="2"/>
        <v>1</v>
      </c>
      <c r="M16" s="57" t="str">
        <f t="shared" si="3"/>
        <v>B</v>
      </c>
      <c r="N16" s="58" t="str">
        <f>'B COMP PILOT LIST'!C8</f>
        <v>017</v>
      </c>
      <c r="P16" s="12">
        <v>7</v>
      </c>
    </row>
    <row r="17" spans="1:16" ht="27.75" customHeight="1">
      <c r="A17" s="9"/>
      <c r="B17" s="55" t="s">
        <v>194</v>
      </c>
      <c r="C17" s="56" t="str">
        <f>'B COMP PILOT LIST'!C9</f>
        <v>021</v>
      </c>
      <c r="D17" s="46" t="str">
        <f>'B COMP PILOT LIST'!A9</f>
        <v>Sasha</v>
      </c>
      <c r="E17" s="46" t="str">
        <f>'B COMP PILOT LIST'!B9</f>
        <v>Swpulrna</v>
      </c>
      <c r="F17" s="47" t="str">
        <f>'B COMP PILOT LIST'!D9</f>
        <v>F</v>
      </c>
      <c r="G17" s="23"/>
      <c r="H17" s="19"/>
      <c r="I17" s="19" t="b">
        <f t="shared" si="0"/>
        <v>0</v>
      </c>
      <c r="J17" s="20"/>
      <c r="K17" s="20">
        <f t="shared" si="1"/>
        <v>0</v>
      </c>
      <c r="L17" s="20">
        <f t="shared" si="2"/>
        <v>1</v>
      </c>
      <c r="M17" s="57" t="str">
        <f t="shared" si="3"/>
        <v>B</v>
      </c>
      <c r="N17" s="58" t="str">
        <f>'B COMP PILOT LIST'!C9</f>
        <v>021</v>
      </c>
      <c r="P17" s="12">
        <v>8</v>
      </c>
    </row>
    <row r="18" spans="1:16" ht="27.75" customHeight="1">
      <c r="A18" s="9"/>
      <c r="B18" s="55" t="s">
        <v>194</v>
      </c>
      <c r="C18" s="56" t="str">
        <f>'B COMP PILOT LIST'!C10</f>
        <v>022</v>
      </c>
      <c r="D18" s="46" t="str">
        <f>'B COMP PILOT LIST'!A10</f>
        <v>C S</v>
      </c>
      <c r="E18" s="46" t="str">
        <f>'B COMP PILOT LIST'!B10</f>
        <v>Robinson</v>
      </c>
      <c r="F18" s="47" t="str">
        <f>'B COMP PILOT LIST'!D10</f>
        <v>M</v>
      </c>
      <c r="G18" s="23"/>
      <c r="H18" s="19"/>
      <c r="I18" s="19" t="b">
        <f t="shared" si="0"/>
        <v>0</v>
      </c>
      <c r="J18" s="20"/>
      <c r="K18" s="20">
        <f t="shared" si="1"/>
        <v>0</v>
      </c>
      <c r="L18" s="20">
        <f t="shared" si="2"/>
        <v>1</v>
      </c>
      <c r="M18" s="57" t="str">
        <f t="shared" si="3"/>
        <v>B</v>
      </c>
      <c r="N18" s="58" t="str">
        <f>'B COMP PILOT LIST'!C10</f>
        <v>022</v>
      </c>
      <c r="P18" s="12">
        <v>9</v>
      </c>
    </row>
    <row r="19" spans="1:16" ht="27.75" customHeight="1">
      <c r="A19" s="9"/>
      <c r="B19" s="55" t="s">
        <v>194</v>
      </c>
      <c r="C19" s="56" t="str">
        <f>'B COMP PILOT LIST'!C11</f>
        <v>025</v>
      </c>
      <c r="D19" s="46" t="str">
        <f>'B COMP PILOT LIST'!A11</f>
        <v>Anthony</v>
      </c>
      <c r="E19" s="46" t="str">
        <f>'B COMP PILOT LIST'!B11</f>
        <v>Baird</v>
      </c>
      <c r="F19" s="47" t="str">
        <f>'B COMP PILOT LIST'!D11</f>
        <v>M</v>
      </c>
      <c r="G19" s="23"/>
      <c r="H19" s="19"/>
      <c r="I19" s="19" t="b">
        <f t="shared" si="0"/>
        <v>0</v>
      </c>
      <c r="J19" s="20"/>
      <c r="K19" s="20">
        <f t="shared" si="1"/>
        <v>0</v>
      </c>
      <c r="L19" s="20">
        <f t="shared" si="2"/>
        <v>1</v>
      </c>
      <c r="M19" s="57" t="str">
        <f t="shared" si="3"/>
        <v>B</v>
      </c>
      <c r="N19" s="58" t="str">
        <f>'B COMP PILOT LIST'!C11</f>
        <v>025</v>
      </c>
      <c r="P19" s="12">
        <v>10</v>
      </c>
    </row>
    <row r="20" spans="1:16" ht="27.75" customHeight="1">
      <c r="A20" s="9"/>
      <c r="B20" s="55" t="s">
        <v>194</v>
      </c>
      <c r="C20" s="56" t="str">
        <f>'B COMP PILOT LIST'!C12</f>
        <v>026</v>
      </c>
      <c r="D20" s="46" t="str">
        <f>'B COMP PILOT LIST'!A12</f>
        <v>William</v>
      </c>
      <c r="E20" s="46" t="str">
        <f>'B COMP PILOT LIST'!B12</f>
        <v>Scott</v>
      </c>
      <c r="F20" s="47" t="str">
        <f>'B COMP PILOT LIST'!D12</f>
        <v>M</v>
      </c>
      <c r="G20" s="23"/>
      <c r="H20" s="19"/>
      <c r="I20" s="19" t="b">
        <f t="shared" si="0"/>
        <v>0</v>
      </c>
      <c r="J20" s="20"/>
      <c r="K20" s="20">
        <f t="shared" si="1"/>
        <v>0</v>
      </c>
      <c r="L20" s="20">
        <f t="shared" si="2"/>
        <v>1</v>
      </c>
      <c r="M20" s="57" t="str">
        <f t="shared" si="3"/>
        <v>B</v>
      </c>
      <c r="N20" s="58" t="str">
        <f>'B COMP PILOT LIST'!C12</f>
        <v>026</v>
      </c>
      <c r="P20" s="12">
        <v>11</v>
      </c>
    </row>
    <row r="21" spans="1:16" ht="27.75" customHeight="1">
      <c r="A21" s="9"/>
      <c r="B21" s="55" t="s">
        <v>194</v>
      </c>
      <c r="C21" s="56" t="str">
        <f>'B COMP PILOT LIST'!C13</f>
        <v>029</v>
      </c>
      <c r="D21" s="46" t="str">
        <f>'B COMP PILOT LIST'!A13</f>
        <v>Andrew</v>
      </c>
      <c r="E21" s="46" t="str">
        <f>'B COMP PILOT LIST'!B13</f>
        <v>Maltby</v>
      </c>
      <c r="F21" s="47" t="str">
        <f>'B COMP PILOT LIST'!D13</f>
        <v>M</v>
      </c>
      <c r="G21" s="23"/>
      <c r="H21" s="19"/>
      <c r="I21" s="19" t="b">
        <f t="shared" si="0"/>
        <v>0</v>
      </c>
      <c r="J21" s="20"/>
      <c r="K21" s="20">
        <f t="shared" si="1"/>
        <v>0</v>
      </c>
      <c r="L21" s="20">
        <f t="shared" si="2"/>
        <v>1</v>
      </c>
      <c r="M21" s="57" t="str">
        <f t="shared" si="3"/>
        <v>B</v>
      </c>
      <c r="N21" s="58" t="str">
        <f>'B COMP PILOT LIST'!C13</f>
        <v>029</v>
      </c>
      <c r="P21" s="12">
        <v>12</v>
      </c>
    </row>
    <row r="22" spans="1:16" ht="27.75" customHeight="1">
      <c r="A22" s="9"/>
      <c r="B22" s="55" t="s">
        <v>194</v>
      </c>
      <c r="C22" s="56" t="str">
        <f>'B COMP PILOT LIST'!C14</f>
        <v>030</v>
      </c>
      <c r="D22" s="46" t="str">
        <f>'B COMP PILOT LIST'!A14</f>
        <v>Kate</v>
      </c>
      <c r="E22" s="46" t="str">
        <f>'B COMP PILOT LIST'!B14</f>
        <v>Rawlinson</v>
      </c>
      <c r="F22" s="47" t="str">
        <f>'B COMP PILOT LIST'!D14</f>
        <v>F</v>
      </c>
      <c r="G22" s="23"/>
      <c r="H22" s="19"/>
      <c r="I22" s="19" t="b">
        <f t="shared" si="0"/>
        <v>0</v>
      </c>
      <c r="J22" s="20"/>
      <c r="K22" s="20">
        <f t="shared" si="1"/>
        <v>0</v>
      </c>
      <c r="L22" s="20">
        <f t="shared" si="2"/>
        <v>1</v>
      </c>
      <c r="M22" s="57" t="str">
        <f t="shared" si="3"/>
        <v>B</v>
      </c>
      <c r="N22" s="58" t="str">
        <f>'B COMP PILOT LIST'!C14</f>
        <v>030</v>
      </c>
      <c r="P22" s="12">
        <v>13</v>
      </c>
    </row>
    <row r="23" spans="1:16" ht="27.75" customHeight="1">
      <c r="A23" s="9"/>
      <c r="B23" s="55" t="s">
        <v>194</v>
      </c>
      <c r="C23" s="56" t="str">
        <f>'B COMP PILOT LIST'!C15</f>
        <v>031</v>
      </c>
      <c r="D23" s="46" t="str">
        <f>'B COMP PILOT LIST'!A15</f>
        <v>Kay</v>
      </c>
      <c r="E23" s="46" t="str">
        <f>'B COMP PILOT LIST'!B15</f>
        <v>Myerscough</v>
      </c>
      <c r="F23" s="47" t="str">
        <f>'B COMP PILOT LIST'!D15</f>
        <v>F</v>
      </c>
      <c r="G23" s="23"/>
      <c r="H23" s="19"/>
      <c r="I23" s="19" t="b">
        <f t="shared" si="0"/>
        <v>0</v>
      </c>
      <c r="J23" s="20"/>
      <c r="K23" s="20">
        <f t="shared" si="1"/>
        <v>0</v>
      </c>
      <c r="L23" s="20">
        <f t="shared" si="2"/>
        <v>1</v>
      </c>
      <c r="M23" s="57" t="str">
        <f t="shared" si="3"/>
        <v>B</v>
      </c>
      <c r="N23" s="58" t="str">
        <f>'B COMP PILOT LIST'!C15</f>
        <v>031</v>
      </c>
      <c r="P23" s="12">
        <v>14</v>
      </c>
    </row>
    <row r="24" spans="1:16" ht="27.75" customHeight="1">
      <c r="A24" s="9"/>
      <c r="B24" s="55" t="s">
        <v>194</v>
      </c>
      <c r="C24" s="56" t="str">
        <f>'B COMP PILOT LIST'!C16</f>
        <v>034</v>
      </c>
      <c r="D24" s="46" t="str">
        <f>'B COMP PILOT LIST'!A16</f>
        <v>Lance</v>
      </c>
      <c r="E24" s="46" t="str">
        <f>'B COMP PILOT LIST'!B16</f>
        <v>Greenhalgh</v>
      </c>
      <c r="F24" s="47" t="str">
        <f>'B COMP PILOT LIST'!D16</f>
        <v>M</v>
      </c>
      <c r="G24" s="23"/>
      <c r="H24" s="19"/>
      <c r="I24" s="19" t="b">
        <f t="shared" si="0"/>
        <v>0</v>
      </c>
      <c r="J24" s="20"/>
      <c r="K24" s="20">
        <f t="shared" si="1"/>
        <v>0</v>
      </c>
      <c r="L24" s="20">
        <f t="shared" si="2"/>
        <v>1</v>
      </c>
      <c r="M24" s="57" t="str">
        <f t="shared" si="3"/>
        <v>B</v>
      </c>
      <c r="N24" s="58" t="str">
        <f>'B COMP PILOT LIST'!C16</f>
        <v>034</v>
      </c>
      <c r="P24" s="12">
        <v>15</v>
      </c>
    </row>
    <row r="25" spans="1:16" ht="27.75" customHeight="1">
      <c r="A25" s="9"/>
      <c r="B25" s="55" t="s">
        <v>194</v>
      </c>
      <c r="C25" s="56" t="str">
        <f>'B COMP PILOT LIST'!C17</f>
        <v>035</v>
      </c>
      <c r="D25" s="46" t="str">
        <f>'B COMP PILOT LIST'!A17</f>
        <v>Alan</v>
      </c>
      <c r="E25" s="46" t="str">
        <f>'B COMP PILOT LIST'!B17</f>
        <v>Rutherford</v>
      </c>
      <c r="F25" s="47" t="str">
        <f>'B COMP PILOT LIST'!D17</f>
        <v>M</v>
      </c>
      <c r="G25" s="23"/>
      <c r="H25" s="19"/>
      <c r="I25" s="19" t="b">
        <f t="shared" si="0"/>
        <v>0</v>
      </c>
      <c r="J25" s="20"/>
      <c r="K25" s="20">
        <f t="shared" si="1"/>
        <v>0</v>
      </c>
      <c r="L25" s="20">
        <f t="shared" si="2"/>
        <v>1</v>
      </c>
      <c r="M25" s="57" t="str">
        <f t="shared" si="3"/>
        <v>B</v>
      </c>
      <c r="N25" s="58" t="str">
        <f>'B COMP PILOT LIST'!C17</f>
        <v>035</v>
      </c>
      <c r="P25" s="12">
        <v>16</v>
      </c>
    </row>
    <row r="26" spans="1:16" ht="27.75" customHeight="1">
      <c r="A26" s="9"/>
      <c r="B26" s="55" t="s">
        <v>194</v>
      </c>
      <c r="C26" s="56" t="str">
        <f>'B COMP PILOT LIST'!C18</f>
        <v>036</v>
      </c>
      <c r="D26" s="46" t="str">
        <f>'B COMP PILOT LIST'!A18</f>
        <v>Derek</v>
      </c>
      <c r="E26" s="46" t="str">
        <f>'B COMP PILOT LIST'!B18</f>
        <v>Fowler</v>
      </c>
      <c r="F26" s="47" t="str">
        <f>'B COMP PILOT LIST'!D18</f>
        <v>M</v>
      </c>
      <c r="G26" s="23"/>
      <c r="H26" s="19"/>
      <c r="I26" s="19" t="b">
        <f t="shared" si="0"/>
        <v>0</v>
      </c>
      <c r="J26" s="20"/>
      <c r="K26" s="20">
        <f t="shared" si="1"/>
        <v>0</v>
      </c>
      <c r="L26" s="20">
        <f t="shared" si="2"/>
        <v>1</v>
      </c>
      <c r="M26" s="57" t="str">
        <f t="shared" si="3"/>
        <v>B</v>
      </c>
      <c r="N26" s="58" t="str">
        <f>'B COMP PILOT LIST'!C18</f>
        <v>036</v>
      </c>
      <c r="P26" s="12">
        <v>17</v>
      </c>
    </row>
    <row r="27" spans="1:16" ht="27.75" customHeight="1">
      <c r="A27" s="9"/>
      <c r="B27" s="55" t="s">
        <v>194</v>
      </c>
      <c r="C27" s="56" t="str">
        <f>'B COMP PILOT LIST'!C19</f>
        <v>037</v>
      </c>
      <c r="D27" s="46" t="str">
        <f>'B COMP PILOT LIST'!A19</f>
        <v>Peter</v>
      </c>
      <c r="E27" s="46" t="str">
        <f>'B COMP PILOT LIST'!B19</f>
        <v>Wood</v>
      </c>
      <c r="F27" s="47" t="str">
        <f>'B COMP PILOT LIST'!D19</f>
        <v>M</v>
      </c>
      <c r="G27" s="23"/>
      <c r="H27" s="19"/>
      <c r="I27" s="19" t="b">
        <f t="shared" si="0"/>
        <v>0</v>
      </c>
      <c r="J27" s="20"/>
      <c r="K27" s="20">
        <f t="shared" si="1"/>
        <v>0</v>
      </c>
      <c r="L27" s="20">
        <f t="shared" si="2"/>
        <v>1</v>
      </c>
      <c r="M27" s="57" t="str">
        <f t="shared" si="3"/>
        <v>B</v>
      </c>
      <c r="N27" s="58" t="str">
        <f>'B COMP PILOT LIST'!C19</f>
        <v>037</v>
      </c>
      <c r="P27" s="12">
        <v>18</v>
      </c>
    </row>
    <row r="28" spans="1:16" ht="27.75" customHeight="1">
      <c r="A28" s="9"/>
      <c r="B28" s="55" t="s">
        <v>194</v>
      </c>
      <c r="C28" s="56" t="str">
        <f>'B COMP PILOT LIST'!C20</f>
        <v>038</v>
      </c>
      <c r="D28" s="46" t="str">
        <f>'B COMP PILOT LIST'!A20</f>
        <v>Peter</v>
      </c>
      <c r="E28" s="46" t="str">
        <f>'B COMP PILOT LIST'!B20</f>
        <v>Cunningham</v>
      </c>
      <c r="F28" s="47" t="str">
        <f>'B COMP PILOT LIST'!D20</f>
        <v>M</v>
      </c>
      <c r="G28" s="23"/>
      <c r="H28" s="19"/>
      <c r="I28" s="19" t="b">
        <f t="shared" si="0"/>
        <v>0</v>
      </c>
      <c r="J28" s="20"/>
      <c r="K28" s="20">
        <f t="shared" si="1"/>
        <v>0</v>
      </c>
      <c r="L28" s="20">
        <f t="shared" si="2"/>
        <v>1</v>
      </c>
      <c r="M28" s="57" t="str">
        <f t="shared" si="3"/>
        <v>B</v>
      </c>
      <c r="N28" s="58" t="str">
        <f>'B COMP PILOT LIST'!C20</f>
        <v>038</v>
      </c>
      <c r="P28" s="12">
        <v>19</v>
      </c>
    </row>
    <row r="29" spans="1:16" ht="27.75" customHeight="1">
      <c r="A29" s="9"/>
      <c r="B29" s="55" t="s">
        <v>194</v>
      </c>
      <c r="C29" s="56" t="str">
        <f>'B COMP PILOT LIST'!C21</f>
        <v>040</v>
      </c>
      <c r="D29" s="46" t="str">
        <f>'B COMP PILOT LIST'!A21</f>
        <v>Andy</v>
      </c>
      <c r="E29" s="46" t="str">
        <f>'B COMP PILOT LIST'!B21</f>
        <v>McLoughlin</v>
      </c>
      <c r="F29" s="47" t="str">
        <f>'B COMP PILOT LIST'!D21</f>
        <v>M</v>
      </c>
      <c r="G29" s="23"/>
      <c r="H29" s="19"/>
      <c r="I29" s="19" t="b">
        <f t="shared" si="0"/>
        <v>0</v>
      </c>
      <c r="J29" s="20"/>
      <c r="K29" s="20">
        <f t="shared" si="1"/>
        <v>0</v>
      </c>
      <c r="L29" s="20">
        <f t="shared" si="2"/>
        <v>1</v>
      </c>
      <c r="M29" s="57" t="str">
        <f t="shared" si="3"/>
        <v>B</v>
      </c>
      <c r="N29" s="58" t="str">
        <f>'B COMP PILOT LIST'!C21</f>
        <v>040</v>
      </c>
      <c r="P29" s="12">
        <v>20</v>
      </c>
    </row>
    <row r="30" spans="1:16" ht="27.75" customHeight="1">
      <c r="A30" s="9"/>
      <c r="B30" s="55" t="s">
        <v>194</v>
      </c>
      <c r="C30" s="56" t="str">
        <f>'B COMP PILOT LIST'!C22</f>
        <v>045</v>
      </c>
      <c r="D30" s="46" t="str">
        <f>'B COMP PILOT LIST'!A22</f>
        <v>Neil</v>
      </c>
      <c r="E30" s="46" t="str">
        <f>'B COMP PILOT LIST'!B22</f>
        <v>Furmidee</v>
      </c>
      <c r="F30" s="47" t="str">
        <f>'B COMP PILOT LIST'!D22</f>
        <v>M</v>
      </c>
      <c r="G30" s="23"/>
      <c r="H30" s="19"/>
      <c r="I30" s="19" t="b">
        <f t="shared" si="0"/>
        <v>0</v>
      </c>
      <c r="J30" s="20"/>
      <c r="K30" s="20">
        <f t="shared" si="1"/>
        <v>0</v>
      </c>
      <c r="L30" s="20">
        <f t="shared" si="2"/>
        <v>1</v>
      </c>
      <c r="M30" s="57" t="str">
        <f t="shared" si="3"/>
        <v>B</v>
      </c>
      <c r="N30" s="58" t="str">
        <f>'B COMP PILOT LIST'!C22</f>
        <v>045</v>
      </c>
      <c r="P30" s="12">
        <v>21</v>
      </c>
    </row>
    <row r="31" spans="1:16" ht="27.75" customHeight="1">
      <c r="A31" s="9"/>
      <c r="B31" s="55" t="s">
        <v>194</v>
      </c>
      <c r="C31" s="56" t="str">
        <f>'B COMP PILOT LIST'!C23</f>
        <v>046</v>
      </c>
      <c r="D31" s="46" t="str">
        <f>'B COMP PILOT LIST'!A23</f>
        <v>Andy</v>
      </c>
      <c r="E31" s="46" t="str">
        <f>'B COMP PILOT LIST'!B23</f>
        <v>Taylor</v>
      </c>
      <c r="F31" s="47" t="str">
        <f>'B COMP PILOT LIST'!D23</f>
        <v>M</v>
      </c>
      <c r="G31" s="23"/>
      <c r="H31" s="19"/>
      <c r="I31" s="19" t="b">
        <f t="shared" si="0"/>
        <v>0</v>
      </c>
      <c r="J31" s="20"/>
      <c r="K31" s="20">
        <f t="shared" si="1"/>
        <v>0</v>
      </c>
      <c r="L31" s="20">
        <f t="shared" si="2"/>
        <v>1</v>
      </c>
      <c r="M31" s="57" t="str">
        <f t="shared" si="3"/>
        <v>B</v>
      </c>
      <c r="N31" s="58" t="str">
        <f>'B COMP PILOT LIST'!C23</f>
        <v>046</v>
      </c>
      <c r="P31" s="12">
        <v>22</v>
      </c>
    </row>
    <row r="32" spans="1:16" ht="27.75" customHeight="1">
      <c r="A32" s="9"/>
      <c r="B32" s="55" t="s">
        <v>194</v>
      </c>
      <c r="C32" s="56" t="str">
        <f>'B COMP PILOT LIST'!C24</f>
        <v>048</v>
      </c>
      <c r="D32" s="46" t="str">
        <f>'B COMP PILOT LIST'!A24</f>
        <v>Janice</v>
      </c>
      <c r="E32" s="46" t="str">
        <f>'B COMP PILOT LIST'!B24</f>
        <v>Little</v>
      </c>
      <c r="F32" s="47" t="str">
        <f>'B COMP PILOT LIST'!D24</f>
        <v>F</v>
      </c>
      <c r="G32" s="23"/>
      <c r="H32" s="19"/>
      <c r="I32" s="19" t="b">
        <f t="shared" si="0"/>
        <v>0</v>
      </c>
      <c r="J32" s="20"/>
      <c r="K32" s="20">
        <f t="shared" si="1"/>
        <v>0</v>
      </c>
      <c r="L32" s="20">
        <f t="shared" si="2"/>
        <v>1</v>
      </c>
      <c r="M32" s="57" t="str">
        <f t="shared" si="3"/>
        <v>B</v>
      </c>
      <c r="N32" s="58" t="str">
        <f>'B COMP PILOT LIST'!C24</f>
        <v>048</v>
      </c>
      <c r="P32" s="12">
        <v>23</v>
      </c>
    </row>
    <row r="33" spans="1:16" ht="27.75" customHeight="1">
      <c r="A33" s="9"/>
      <c r="B33" s="55" t="s">
        <v>194</v>
      </c>
      <c r="C33" s="56" t="str">
        <f>'B COMP PILOT LIST'!C25</f>
        <v>052</v>
      </c>
      <c r="D33" s="46" t="str">
        <f>'B COMP PILOT LIST'!A25</f>
        <v>Derek</v>
      </c>
      <c r="E33" s="46" t="str">
        <f>'B COMP PILOT LIST'!B25</f>
        <v>Kenyon</v>
      </c>
      <c r="F33" s="47" t="str">
        <f>'B COMP PILOT LIST'!D25</f>
        <v>M</v>
      </c>
      <c r="G33" s="23"/>
      <c r="H33" s="19"/>
      <c r="I33" s="19" t="b">
        <f t="shared" si="0"/>
        <v>0</v>
      </c>
      <c r="J33" s="20"/>
      <c r="K33" s="20">
        <f t="shared" si="1"/>
        <v>0</v>
      </c>
      <c r="L33" s="20">
        <f t="shared" si="2"/>
        <v>1</v>
      </c>
      <c r="M33" s="57" t="str">
        <f t="shared" si="3"/>
        <v>B</v>
      </c>
      <c r="N33" s="58" t="str">
        <f>'B COMP PILOT LIST'!C25</f>
        <v>052</v>
      </c>
      <c r="P33" s="12">
        <v>24</v>
      </c>
    </row>
    <row r="34" spans="1:16" ht="27.75" customHeight="1">
      <c r="A34" s="9"/>
      <c r="B34" s="55" t="s">
        <v>194</v>
      </c>
      <c r="C34" s="56" t="str">
        <f>'B COMP PILOT LIST'!C26</f>
        <v>053</v>
      </c>
      <c r="D34" s="46" t="str">
        <f>'B COMP PILOT LIST'!A26</f>
        <v>Andrew</v>
      </c>
      <c r="E34" s="46" t="str">
        <f>'B COMP PILOT LIST'!B26</f>
        <v>Billington</v>
      </c>
      <c r="F34" s="47" t="str">
        <f>'B COMP PILOT LIST'!D26</f>
        <v>M</v>
      </c>
      <c r="G34" s="23"/>
      <c r="H34" s="19"/>
      <c r="I34" s="19" t="b">
        <f t="shared" si="0"/>
        <v>0</v>
      </c>
      <c r="J34" s="20"/>
      <c r="K34" s="20">
        <f t="shared" si="1"/>
        <v>0</v>
      </c>
      <c r="L34" s="20">
        <f t="shared" si="2"/>
        <v>1</v>
      </c>
      <c r="M34" s="57" t="str">
        <f t="shared" si="3"/>
        <v>B</v>
      </c>
      <c r="N34" s="58" t="str">
        <f>'B COMP PILOT LIST'!C26</f>
        <v>053</v>
      </c>
      <c r="P34" s="12">
        <v>25</v>
      </c>
    </row>
    <row r="35" spans="1:16" ht="27.75" customHeight="1">
      <c r="A35" s="9"/>
      <c r="B35" s="55" t="s">
        <v>194</v>
      </c>
      <c r="C35" s="56" t="str">
        <f>'B COMP PILOT LIST'!C27</f>
        <v>055</v>
      </c>
      <c r="D35" s="46" t="str">
        <f>'B COMP PILOT LIST'!A27</f>
        <v>Stuart</v>
      </c>
      <c r="E35" s="46" t="str">
        <f>'B COMP PILOT LIST'!B27</f>
        <v>Moorhouse</v>
      </c>
      <c r="F35" s="47" t="str">
        <f>'B COMP PILOT LIST'!D27</f>
        <v>M</v>
      </c>
      <c r="G35" s="23"/>
      <c r="H35" s="19"/>
      <c r="I35" s="19" t="b">
        <f t="shared" si="0"/>
        <v>0</v>
      </c>
      <c r="J35" s="20"/>
      <c r="K35" s="20">
        <f t="shared" si="1"/>
        <v>0</v>
      </c>
      <c r="L35" s="20">
        <f t="shared" si="2"/>
        <v>1</v>
      </c>
      <c r="M35" s="57" t="str">
        <f t="shared" si="3"/>
        <v>B</v>
      </c>
      <c r="N35" s="58" t="str">
        <f>'B COMP PILOT LIST'!C27</f>
        <v>055</v>
      </c>
      <c r="P35" s="12">
        <v>26</v>
      </c>
    </row>
    <row r="36" spans="1:16" ht="27.75" customHeight="1">
      <c r="A36" s="9"/>
      <c r="B36" s="55" t="s">
        <v>194</v>
      </c>
      <c r="C36" s="56" t="str">
        <f>'B COMP PILOT LIST'!C28</f>
        <v>056</v>
      </c>
      <c r="D36" s="46" t="str">
        <f>'B COMP PILOT LIST'!A28</f>
        <v>Peter</v>
      </c>
      <c r="E36" s="46" t="str">
        <f>'B COMP PILOT LIST'!B28</f>
        <v>Askew</v>
      </c>
      <c r="F36" s="47" t="str">
        <f>'B COMP PILOT LIST'!D28</f>
        <v>M</v>
      </c>
      <c r="G36" s="23"/>
      <c r="H36" s="19"/>
      <c r="I36" s="19" t="b">
        <f t="shared" si="0"/>
        <v>0</v>
      </c>
      <c r="J36" s="20"/>
      <c r="K36" s="20">
        <f t="shared" si="1"/>
        <v>0</v>
      </c>
      <c r="L36" s="20">
        <f t="shared" si="2"/>
        <v>1</v>
      </c>
      <c r="M36" s="57" t="str">
        <f t="shared" si="3"/>
        <v>B</v>
      </c>
      <c r="N36" s="58" t="str">
        <f>'B COMP PILOT LIST'!C28</f>
        <v>056</v>
      </c>
      <c r="P36" s="12">
        <v>27</v>
      </c>
    </row>
    <row r="37" spans="1:16" ht="27.75" customHeight="1">
      <c r="A37" s="9"/>
      <c r="B37" s="55" t="s">
        <v>194</v>
      </c>
      <c r="C37" s="56" t="str">
        <f>'B COMP PILOT LIST'!C29</f>
        <v>058</v>
      </c>
      <c r="D37" s="46" t="str">
        <f>'B COMP PILOT LIST'!A29</f>
        <v> Nicholas</v>
      </c>
      <c r="E37" s="46" t="str">
        <f>'B COMP PILOT LIST'!B29</f>
        <v>Sams</v>
      </c>
      <c r="F37" s="47" t="str">
        <f>'B COMP PILOT LIST'!D29</f>
        <v>M</v>
      </c>
      <c r="G37" s="23"/>
      <c r="H37" s="19"/>
      <c r="I37" s="19" t="b">
        <f t="shared" si="0"/>
        <v>0</v>
      </c>
      <c r="J37" s="20"/>
      <c r="K37" s="20">
        <f t="shared" si="1"/>
        <v>0</v>
      </c>
      <c r="L37" s="20">
        <f t="shared" si="2"/>
        <v>1</v>
      </c>
      <c r="M37" s="57" t="str">
        <f t="shared" si="3"/>
        <v>B</v>
      </c>
      <c r="N37" s="58" t="str">
        <f>'B COMP PILOT LIST'!C29</f>
        <v>058</v>
      </c>
      <c r="P37" s="12">
        <v>28</v>
      </c>
    </row>
    <row r="38" spans="1:16" ht="27.75" customHeight="1">
      <c r="A38" s="9"/>
      <c r="B38" s="55" t="s">
        <v>194</v>
      </c>
      <c r="C38" s="56" t="str">
        <f>'B COMP PILOT LIST'!C30</f>
        <v>059</v>
      </c>
      <c r="D38" s="46" t="str">
        <f>'B COMP PILOT LIST'!A30</f>
        <v>Andy</v>
      </c>
      <c r="E38" s="46" t="str">
        <f>'B COMP PILOT LIST'!B30</f>
        <v>Archer</v>
      </c>
      <c r="F38" s="47" t="str">
        <f>'B COMP PILOT LIST'!D30</f>
        <v>M</v>
      </c>
      <c r="G38" s="23"/>
      <c r="H38" s="19"/>
      <c r="I38" s="19" t="b">
        <f t="shared" si="0"/>
        <v>0</v>
      </c>
      <c r="J38" s="20"/>
      <c r="K38" s="20">
        <f t="shared" si="1"/>
        <v>0</v>
      </c>
      <c r="L38" s="20">
        <f t="shared" si="2"/>
        <v>1</v>
      </c>
      <c r="M38" s="57" t="str">
        <f t="shared" si="3"/>
        <v>B</v>
      </c>
      <c r="N38" s="58" t="str">
        <f>'B COMP PILOT LIST'!C30</f>
        <v>059</v>
      </c>
      <c r="P38" s="12">
        <v>29</v>
      </c>
    </row>
    <row r="39" spans="1:16" ht="27.75" customHeight="1">
      <c r="A39" s="9"/>
      <c r="B39" s="55" t="s">
        <v>194</v>
      </c>
      <c r="C39" s="56" t="str">
        <f>'B COMP PILOT LIST'!C31</f>
        <v>061</v>
      </c>
      <c r="D39" s="46" t="str">
        <f>'B COMP PILOT LIST'!A31</f>
        <v>Jeremy</v>
      </c>
      <c r="E39" s="46" t="str">
        <f>'B COMP PILOT LIST'!B31</f>
        <v>Smith</v>
      </c>
      <c r="F39" s="47" t="str">
        <f>'B COMP PILOT LIST'!D31</f>
        <v>M</v>
      </c>
      <c r="G39" s="23"/>
      <c r="H39" s="19"/>
      <c r="I39" s="19" t="b">
        <f t="shared" si="0"/>
        <v>0</v>
      </c>
      <c r="J39" s="20"/>
      <c r="K39" s="20">
        <f t="shared" si="1"/>
        <v>0</v>
      </c>
      <c r="L39" s="20">
        <f t="shared" si="2"/>
        <v>1</v>
      </c>
      <c r="M39" s="57" t="str">
        <f t="shared" si="3"/>
        <v>B</v>
      </c>
      <c r="N39" s="58" t="str">
        <f>'B COMP PILOT LIST'!C31</f>
        <v>061</v>
      </c>
      <c r="P39" s="12">
        <v>30</v>
      </c>
    </row>
    <row r="40" spans="1:16" ht="27.75" customHeight="1">
      <c r="A40" s="9"/>
      <c r="B40" s="55" t="s">
        <v>194</v>
      </c>
      <c r="C40" s="56" t="str">
        <f>'B COMP PILOT LIST'!C32</f>
        <v>062</v>
      </c>
      <c r="D40" s="46" t="str">
        <f>'B COMP PILOT LIST'!A32</f>
        <v>Matt</v>
      </c>
      <c r="E40" s="46" t="str">
        <f>'B COMP PILOT LIST'!B32</f>
        <v>Carpenter</v>
      </c>
      <c r="F40" s="47" t="str">
        <f>'B COMP PILOT LIST'!D32</f>
        <v>M</v>
      </c>
      <c r="G40" s="23"/>
      <c r="H40" s="19"/>
      <c r="I40" s="19" t="b">
        <f t="shared" si="0"/>
        <v>0</v>
      </c>
      <c r="J40" s="20"/>
      <c r="K40" s="20">
        <f t="shared" si="1"/>
        <v>0</v>
      </c>
      <c r="L40" s="20">
        <f t="shared" si="2"/>
        <v>1</v>
      </c>
      <c r="M40" s="57" t="str">
        <f t="shared" si="3"/>
        <v>B</v>
      </c>
      <c r="N40" s="58" t="str">
        <f>'B COMP PILOT LIST'!C32</f>
        <v>062</v>
      </c>
      <c r="P40" s="12">
        <v>31</v>
      </c>
    </row>
    <row r="41" spans="1:16" ht="27.75" customHeight="1">
      <c r="A41" s="9"/>
      <c r="B41" s="55" t="s">
        <v>194</v>
      </c>
      <c r="C41" s="56" t="str">
        <f>'B COMP PILOT LIST'!C33</f>
        <v>066</v>
      </c>
      <c r="D41" s="46" t="str">
        <f>'B COMP PILOT LIST'!A33</f>
        <v>David</v>
      </c>
      <c r="E41" s="46" t="str">
        <f>'B COMP PILOT LIST'!B33</f>
        <v>Horne</v>
      </c>
      <c r="F41" s="47" t="str">
        <f>'B COMP PILOT LIST'!D33</f>
        <v>M</v>
      </c>
      <c r="G41" s="23"/>
      <c r="H41" s="19"/>
      <c r="I41" s="19" t="b">
        <f t="shared" si="0"/>
        <v>0</v>
      </c>
      <c r="J41" s="20"/>
      <c r="K41" s="20">
        <f t="shared" si="1"/>
        <v>0</v>
      </c>
      <c r="L41" s="20">
        <f t="shared" si="2"/>
        <v>1</v>
      </c>
      <c r="M41" s="57" t="str">
        <f t="shared" si="3"/>
        <v>B</v>
      </c>
      <c r="N41" s="58" t="str">
        <f>'B COMP PILOT LIST'!C33</f>
        <v>066</v>
      </c>
      <c r="P41" s="12">
        <v>32</v>
      </c>
    </row>
    <row r="42" spans="1:16" ht="27.75" customHeight="1">
      <c r="A42" s="9"/>
      <c r="B42" s="55" t="s">
        <v>194</v>
      </c>
      <c r="C42" s="56" t="str">
        <f>'B COMP PILOT LIST'!C34</f>
        <v>076</v>
      </c>
      <c r="D42" s="46" t="str">
        <f>'B COMP PILOT LIST'!A34</f>
        <v>Ian</v>
      </c>
      <c r="E42" s="46" t="str">
        <f>'B COMP PILOT LIST'!B34</f>
        <v>Watson</v>
      </c>
      <c r="F42" s="47" t="str">
        <f>'B COMP PILOT LIST'!D34</f>
        <v>M</v>
      </c>
      <c r="G42" s="23"/>
      <c r="H42" s="19"/>
      <c r="I42" s="19" t="b">
        <f aca="true" t="shared" si="4" ref="I42:I59">IF(H42="3 Turnpoint","15",IF(H42="Flat Triangle","17.5",IF(H42="FAI Triangle","20")))</f>
        <v>0</v>
      </c>
      <c r="J42" s="20"/>
      <c r="K42" s="20">
        <f aca="true" t="shared" si="5" ref="K42:K59">I42*J42</f>
        <v>0</v>
      </c>
      <c r="L42" s="20">
        <f aca="true" t="shared" si="6" ref="L42:L59">RANK(K42,$K$10:$K$59,0)</f>
        <v>1</v>
      </c>
      <c r="M42" s="57" t="str">
        <f aca="true" t="shared" si="7" ref="M42:M59">B42</f>
        <v>B</v>
      </c>
      <c r="N42" s="58" t="str">
        <f>'B COMP PILOT LIST'!C34</f>
        <v>076</v>
      </c>
      <c r="P42" s="12">
        <v>33</v>
      </c>
    </row>
    <row r="43" spans="1:16" ht="27.75" customHeight="1">
      <c r="A43" s="9"/>
      <c r="B43" s="55" t="s">
        <v>194</v>
      </c>
      <c r="C43" s="56" t="str">
        <f>'B COMP PILOT LIST'!C35</f>
        <v>080</v>
      </c>
      <c r="D43" s="46" t="str">
        <f>'B COMP PILOT LIST'!A35</f>
        <v>Paul</v>
      </c>
      <c r="E43" s="46" t="str">
        <f>'B COMP PILOT LIST'!B35</f>
        <v>Smith</v>
      </c>
      <c r="F43" s="47" t="str">
        <f>'B COMP PILOT LIST'!D35</f>
        <v>M</v>
      </c>
      <c r="G43" s="23"/>
      <c r="H43" s="19"/>
      <c r="I43" s="19" t="b">
        <f t="shared" si="4"/>
        <v>0</v>
      </c>
      <c r="J43" s="20"/>
      <c r="K43" s="20">
        <f t="shared" si="5"/>
        <v>0</v>
      </c>
      <c r="L43" s="20">
        <f t="shared" si="6"/>
        <v>1</v>
      </c>
      <c r="M43" s="57" t="str">
        <f t="shared" si="7"/>
        <v>B</v>
      </c>
      <c r="N43" s="58" t="str">
        <f>'B COMP PILOT LIST'!C35</f>
        <v>080</v>
      </c>
      <c r="P43" s="12">
        <v>34</v>
      </c>
    </row>
    <row r="44" spans="1:16" ht="27.75" customHeight="1">
      <c r="A44" s="9"/>
      <c r="B44" s="55" t="s">
        <v>194</v>
      </c>
      <c r="C44" s="56" t="str">
        <f>'B COMP PILOT LIST'!C36</f>
        <v>081</v>
      </c>
      <c r="D44" s="46" t="str">
        <f>'B COMP PILOT LIST'!A36</f>
        <v>Kevin</v>
      </c>
      <c r="E44" s="46" t="str">
        <f>'B COMP PILOT LIST'!B36</f>
        <v>Poole</v>
      </c>
      <c r="F44" s="47" t="str">
        <f>'B COMP PILOT LIST'!D36</f>
        <v>M</v>
      </c>
      <c r="G44" s="23"/>
      <c r="H44" s="19"/>
      <c r="I44" s="19" t="b">
        <f t="shared" si="4"/>
        <v>0</v>
      </c>
      <c r="J44" s="20"/>
      <c r="K44" s="20">
        <f t="shared" si="5"/>
        <v>0</v>
      </c>
      <c r="L44" s="20">
        <f t="shared" si="6"/>
        <v>1</v>
      </c>
      <c r="M44" s="57" t="str">
        <f t="shared" si="7"/>
        <v>B</v>
      </c>
      <c r="N44" s="58" t="str">
        <f>'B COMP PILOT LIST'!C36</f>
        <v>081</v>
      </c>
      <c r="P44" s="12">
        <v>35</v>
      </c>
    </row>
    <row r="45" spans="1:16" ht="27.75" customHeight="1">
      <c r="A45" s="9"/>
      <c r="B45" s="55" t="s">
        <v>194</v>
      </c>
      <c r="C45" s="56" t="str">
        <f>'B COMP PILOT LIST'!C37</f>
        <v>087</v>
      </c>
      <c r="D45" s="46" t="str">
        <f>'B COMP PILOT LIST'!A37</f>
        <v>Martin</v>
      </c>
      <c r="E45" s="46" t="str">
        <f>'B COMP PILOT LIST'!B37</f>
        <v>Baxter</v>
      </c>
      <c r="F45" s="47" t="str">
        <f>'B COMP PILOT LIST'!D37</f>
        <v>M</v>
      </c>
      <c r="G45" s="23"/>
      <c r="H45" s="19"/>
      <c r="I45" s="19" t="b">
        <f t="shared" si="4"/>
        <v>0</v>
      </c>
      <c r="J45" s="20"/>
      <c r="K45" s="20">
        <f t="shared" si="5"/>
        <v>0</v>
      </c>
      <c r="L45" s="20">
        <f t="shared" si="6"/>
        <v>1</v>
      </c>
      <c r="M45" s="57" t="str">
        <f t="shared" si="7"/>
        <v>B</v>
      </c>
      <c r="N45" s="58" t="str">
        <f>'B COMP PILOT LIST'!C37</f>
        <v>087</v>
      </c>
      <c r="P45" s="12">
        <v>36</v>
      </c>
    </row>
    <row r="46" spans="1:16" ht="27.75" customHeight="1">
      <c r="A46" s="9"/>
      <c r="B46" s="55" t="s">
        <v>194</v>
      </c>
      <c r="C46" s="56" t="str">
        <f>'B COMP PILOT LIST'!C38</f>
        <v>088</v>
      </c>
      <c r="D46" s="46" t="str">
        <f>'B COMP PILOT LIST'!A38</f>
        <v>Ian</v>
      </c>
      <c r="E46" s="46" t="str">
        <f>'B COMP PILOT LIST'!B38</f>
        <v>Henderson</v>
      </c>
      <c r="F46" s="47" t="str">
        <f>'B COMP PILOT LIST'!D38</f>
        <v>M</v>
      </c>
      <c r="G46" s="23"/>
      <c r="H46" s="19"/>
      <c r="I46" s="19" t="b">
        <f t="shared" si="4"/>
        <v>0</v>
      </c>
      <c r="J46" s="20"/>
      <c r="K46" s="20">
        <f t="shared" si="5"/>
        <v>0</v>
      </c>
      <c r="L46" s="20">
        <f t="shared" si="6"/>
        <v>1</v>
      </c>
      <c r="M46" s="57" t="str">
        <f t="shared" si="7"/>
        <v>B</v>
      </c>
      <c r="N46" s="58" t="str">
        <f>'B COMP PILOT LIST'!C38</f>
        <v>088</v>
      </c>
      <c r="P46" s="12">
        <v>37</v>
      </c>
    </row>
    <row r="47" spans="1:16" ht="27.75" customHeight="1">
      <c r="A47" s="9"/>
      <c r="B47" s="55" t="s">
        <v>194</v>
      </c>
      <c r="C47" s="56" t="str">
        <f>'B COMP PILOT LIST'!C39</f>
        <v>089</v>
      </c>
      <c r="D47" s="46" t="str">
        <f>'B COMP PILOT LIST'!A39</f>
        <v>Anthony</v>
      </c>
      <c r="E47" s="46" t="str">
        <f>'B COMP PILOT LIST'!B39</f>
        <v>Eadington</v>
      </c>
      <c r="F47" s="47" t="str">
        <f>'B COMP PILOT LIST'!D39</f>
        <v>M</v>
      </c>
      <c r="G47" s="23"/>
      <c r="H47" s="19"/>
      <c r="I47" s="19" t="b">
        <f t="shared" si="4"/>
        <v>0</v>
      </c>
      <c r="J47" s="20"/>
      <c r="K47" s="20">
        <f t="shared" si="5"/>
        <v>0</v>
      </c>
      <c r="L47" s="20">
        <f t="shared" si="6"/>
        <v>1</v>
      </c>
      <c r="M47" s="57" t="str">
        <f t="shared" si="7"/>
        <v>B</v>
      </c>
      <c r="N47" s="58" t="str">
        <f>'B COMP PILOT LIST'!C39</f>
        <v>089</v>
      </c>
      <c r="P47" s="12">
        <v>38</v>
      </c>
    </row>
    <row r="48" spans="1:16" ht="27.75" customHeight="1">
      <c r="A48" s="9"/>
      <c r="B48" s="55" t="s">
        <v>194</v>
      </c>
      <c r="C48" s="56" t="str">
        <f>'B COMP PILOT LIST'!C40</f>
        <v>090</v>
      </c>
      <c r="D48" s="46" t="str">
        <f>'B COMP PILOT LIST'!A40</f>
        <v>Richard</v>
      </c>
      <c r="E48" s="46" t="str">
        <f>'B COMP PILOT LIST'!B40</f>
        <v>Grey</v>
      </c>
      <c r="F48" s="47" t="str">
        <f>'B COMP PILOT LIST'!D40</f>
        <v>M</v>
      </c>
      <c r="G48" s="23"/>
      <c r="H48" s="19"/>
      <c r="I48" s="19" t="b">
        <f t="shared" si="4"/>
        <v>0</v>
      </c>
      <c r="J48" s="20"/>
      <c r="K48" s="20">
        <f t="shared" si="5"/>
        <v>0</v>
      </c>
      <c r="L48" s="20">
        <f t="shared" si="6"/>
        <v>1</v>
      </c>
      <c r="M48" s="57" t="str">
        <f t="shared" si="7"/>
        <v>B</v>
      </c>
      <c r="N48" s="58" t="str">
        <f>'B COMP PILOT LIST'!C40</f>
        <v>090</v>
      </c>
      <c r="P48" s="12">
        <v>39</v>
      </c>
    </row>
    <row r="49" spans="1:16" ht="27.75" customHeight="1">
      <c r="A49" s="9"/>
      <c r="B49" s="55" t="s">
        <v>194</v>
      </c>
      <c r="C49" s="56" t="str">
        <f>'B COMP PILOT LIST'!C41</f>
        <v>091</v>
      </c>
      <c r="D49" s="46" t="str">
        <f>'B COMP PILOT LIST'!A41</f>
        <v>Steve</v>
      </c>
      <c r="E49" s="46" t="str">
        <f>'B COMP PILOT LIST'!B41</f>
        <v>Kitchen</v>
      </c>
      <c r="F49" s="47" t="str">
        <f>'B COMP PILOT LIST'!D41</f>
        <v>M</v>
      </c>
      <c r="G49" s="23"/>
      <c r="H49" s="19"/>
      <c r="I49" s="19" t="b">
        <f t="shared" si="4"/>
        <v>0</v>
      </c>
      <c r="J49" s="20"/>
      <c r="K49" s="20">
        <f t="shared" si="5"/>
        <v>0</v>
      </c>
      <c r="L49" s="20">
        <f t="shared" si="6"/>
        <v>1</v>
      </c>
      <c r="M49" s="57" t="str">
        <f t="shared" si="7"/>
        <v>B</v>
      </c>
      <c r="N49" s="58" t="str">
        <f>'B COMP PILOT LIST'!C41</f>
        <v>091</v>
      </c>
      <c r="P49" s="12">
        <v>40</v>
      </c>
    </row>
    <row r="50" spans="1:16" ht="27.75" customHeight="1">
      <c r="A50" s="9"/>
      <c r="B50" s="55" t="s">
        <v>194</v>
      </c>
      <c r="C50" s="56" t="str">
        <f>'B COMP PILOT LIST'!C42</f>
        <v>092</v>
      </c>
      <c r="D50" s="46" t="str">
        <f>'B COMP PILOT LIST'!A42</f>
        <v>Karl</v>
      </c>
      <c r="E50" s="46" t="str">
        <f>'B COMP PILOT LIST'!B42</f>
        <v>Murgalski</v>
      </c>
      <c r="F50" s="47" t="str">
        <f>'B COMP PILOT LIST'!D42</f>
        <v>M</v>
      </c>
      <c r="G50" s="23"/>
      <c r="H50" s="19"/>
      <c r="I50" s="19" t="b">
        <f t="shared" si="4"/>
        <v>0</v>
      </c>
      <c r="J50" s="20"/>
      <c r="K50" s="20">
        <f t="shared" si="5"/>
        <v>0</v>
      </c>
      <c r="L50" s="20">
        <f t="shared" si="6"/>
        <v>1</v>
      </c>
      <c r="M50" s="57" t="str">
        <f t="shared" si="7"/>
        <v>B</v>
      </c>
      <c r="N50" s="58" t="str">
        <f>'B COMP PILOT LIST'!C42</f>
        <v>092</v>
      </c>
      <c r="P50" s="12">
        <v>41</v>
      </c>
    </row>
    <row r="51" spans="1:16" ht="27.75" customHeight="1">
      <c r="A51" s="9"/>
      <c r="B51" s="55" t="s">
        <v>194</v>
      </c>
      <c r="C51" s="56" t="str">
        <f>'B COMP PILOT LIST'!C43</f>
        <v>096</v>
      </c>
      <c r="D51" s="46" t="str">
        <f>'B COMP PILOT LIST'!A43</f>
        <v>Clive</v>
      </c>
      <c r="E51" s="46" t="str">
        <f>'B COMP PILOT LIST'!B43</f>
        <v>Davis</v>
      </c>
      <c r="F51" s="47" t="str">
        <f>'B COMP PILOT LIST'!D43</f>
        <v>M</v>
      </c>
      <c r="G51" s="23"/>
      <c r="H51" s="19"/>
      <c r="I51" s="19" t="b">
        <f t="shared" si="4"/>
        <v>0</v>
      </c>
      <c r="J51" s="20"/>
      <c r="K51" s="20">
        <f t="shared" si="5"/>
        <v>0</v>
      </c>
      <c r="L51" s="20">
        <f t="shared" si="6"/>
        <v>1</v>
      </c>
      <c r="M51" s="57" t="str">
        <f t="shared" si="7"/>
        <v>B</v>
      </c>
      <c r="N51" s="58" t="str">
        <f>'B COMP PILOT LIST'!C43</f>
        <v>096</v>
      </c>
      <c r="P51" s="12">
        <v>42</v>
      </c>
    </row>
    <row r="52" spans="1:16" ht="27.75" customHeight="1">
      <c r="A52" s="9"/>
      <c r="B52" s="55" t="s">
        <v>194</v>
      </c>
      <c r="C52" s="56" t="str">
        <f>'B COMP PILOT LIST'!C44</f>
        <v>097</v>
      </c>
      <c r="D52" s="46" t="str">
        <f>'B COMP PILOT LIST'!A44</f>
        <v>Paul</v>
      </c>
      <c r="E52" s="46" t="str">
        <f>'B COMP PILOT LIST'!B44</f>
        <v>Clarke</v>
      </c>
      <c r="F52" s="47" t="str">
        <f>'B COMP PILOT LIST'!D44</f>
        <v>M</v>
      </c>
      <c r="G52" s="23"/>
      <c r="H52" s="19"/>
      <c r="I52" s="19" t="b">
        <f t="shared" si="4"/>
        <v>0</v>
      </c>
      <c r="J52" s="20"/>
      <c r="K52" s="20">
        <f t="shared" si="5"/>
        <v>0</v>
      </c>
      <c r="L52" s="20">
        <f t="shared" si="6"/>
        <v>1</v>
      </c>
      <c r="M52" s="57" t="str">
        <f t="shared" si="7"/>
        <v>B</v>
      </c>
      <c r="N52" s="58" t="str">
        <f>'B COMP PILOT LIST'!C44</f>
        <v>097</v>
      </c>
      <c r="P52" s="12">
        <v>43</v>
      </c>
    </row>
    <row r="53" spans="1:16" ht="27.75" customHeight="1">
      <c r="A53" s="9"/>
      <c r="B53" s="55" t="s">
        <v>194</v>
      </c>
      <c r="C53" s="56">
        <f>'B COMP PILOT LIST'!C45</f>
        <v>0</v>
      </c>
      <c r="D53" s="46">
        <f>'B COMP PILOT LIST'!A45</f>
        <v>0</v>
      </c>
      <c r="E53" s="46">
        <f>'B COMP PILOT LIST'!B45</f>
        <v>0</v>
      </c>
      <c r="F53" s="47">
        <f>'B COMP PILOT LIST'!D45</f>
        <v>0</v>
      </c>
      <c r="G53" s="23"/>
      <c r="H53" s="19"/>
      <c r="I53" s="19" t="b">
        <f t="shared" si="4"/>
        <v>0</v>
      </c>
      <c r="J53" s="20"/>
      <c r="K53" s="20">
        <f t="shared" si="5"/>
        <v>0</v>
      </c>
      <c r="L53" s="20">
        <f t="shared" si="6"/>
        <v>1</v>
      </c>
      <c r="M53" s="57" t="str">
        <f t="shared" si="7"/>
        <v>B</v>
      </c>
      <c r="N53" s="58">
        <f>'B COMP PILOT LIST'!C45</f>
        <v>0</v>
      </c>
      <c r="P53" s="12">
        <v>44</v>
      </c>
    </row>
    <row r="54" spans="1:16" ht="27.75" customHeight="1">
      <c r="A54" s="9"/>
      <c r="B54" s="55" t="s">
        <v>194</v>
      </c>
      <c r="C54" s="56">
        <f>'B COMP PILOT LIST'!C46</f>
        <v>0</v>
      </c>
      <c r="D54" s="46">
        <f>'B COMP PILOT LIST'!A46</f>
        <v>0</v>
      </c>
      <c r="E54" s="46">
        <f>'B COMP PILOT LIST'!B46</f>
        <v>0</v>
      </c>
      <c r="F54" s="47">
        <f>'B COMP PILOT LIST'!D46</f>
        <v>0</v>
      </c>
      <c r="G54" s="23"/>
      <c r="H54" s="19"/>
      <c r="I54" s="19" t="b">
        <f t="shared" si="4"/>
        <v>0</v>
      </c>
      <c r="J54" s="20"/>
      <c r="K54" s="20">
        <f t="shared" si="5"/>
        <v>0</v>
      </c>
      <c r="L54" s="20">
        <f t="shared" si="6"/>
        <v>1</v>
      </c>
      <c r="M54" s="57" t="str">
        <f t="shared" si="7"/>
        <v>B</v>
      </c>
      <c r="N54" s="58">
        <f>'B COMP PILOT LIST'!C46</f>
        <v>0</v>
      </c>
      <c r="P54" s="12">
        <v>45</v>
      </c>
    </row>
    <row r="55" spans="1:16" ht="27.75" customHeight="1">
      <c r="A55" s="9"/>
      <c r="B55" s="55" t="s">
        <v>194</v>
      </c>
      <c r="C55" s="56">
        <f>'B COMP PILOT LIST'!C47</f>
        <v>0</v>
      </c>
      <c r="D55" s="46">
        <f>'B COMP PILOT LIST'!A47</f>
        <v>0</v>
      </c>
      <c r="E55" s="46">
        <f>'B COMP PILOT LIST'!B47</f>
        <v>0</v>
      </c>
      <c r="F55" s="47">
        <f>'B COMP PILOT LIST'!D47</f>
        <v>0</v>
      </c>
      <c r="G55" s="23"/>
      <c r="H55" s="19"/>
      <c r="I55" s="19" t="b">
        <f t="shared" si="4"/>
        <v>0</v>
      </c>
      <c r="J55" s="20"/>
      <c r="K55" s="20">
        <f t="shared" si="5"/>
        <v>0</v>
      </c>
      <c r="L55" s="20">
        <f t="shared" si="6"/>
        <v>1</v>
      </c>
      <c r="M55" s="57" t="str">
        <f t="shared" si="7"/>
        <v>B</v>
      </c>
      <c r="N55" s="58">
        <f>'B COMP PILOT LIST'!C47</f>
        <v>0</v>
      </c>
      <c r="P55" s="12">
        <v>46</v>
      </c>
    </row>
    <row r="56" spans="1:16" ht="27.75" customHeight="1">
      <c r="A56" s="9"/>
      <c r="B56" s="55" t="s">
        <v>194</v>
      </c>
      <c r="C56" s="56">
        <f>'B COMP PILOT LIST'!C48</f>
        <v>0</v>
      </c>
      <c r="D56" s="46">
        <f>'B COMP PILOT LIST'!A48</f>
        <v>0</v>
      </c>
      <c r="E56" s="46">
        <f>'B COMP PILOT LIST'!B48</f>
        <v>0</v>
      </c>
      <c r="F56" s="47">
        <f>'B COMP PILOT LIST'!D48</f>
        <v>0</v>
      </c>
      <c r="G56" s="23"/>
      <c r="H56" s="19"/>
      <c r="I56" s="19" t="b">
        <f t="shared" si="4"/>
        <v>0</v>
      </c>
      <c r="J56" s="20"/>
      <c r="K56" s="20">
        <f t="shared" si="5"/>
        <v>0</v>
      </c>
      <c r="L56" s="20">
        <f t="shared" si="6"/>
        <v>1</v>
      </c>
      <c r="M56" s="57" t="str">
        <f t="shared" si="7"/>
        <v>B</v>
      </c>
      <c r="N56" s="58">
        <f>'B COMP PILOT LIST'!C48</f>
        <v>0</v>
      </c>
      <c r="P56" s="12">
        <v>47</v>
      </c>
    </row>
    <row r="57" spans="1:16" ht="27.75" customHeight="1">
      <c r="A57" s="9"/>
      <c r="B57" s="55" t="s">
        <v>194</v>
      </c>
      <c r="C57" s="56">
        <f>'B COMP PILOT LIST'!C49</f>
        <v>0</v>
      </c>
      <c r="D57" s="46">
        <f>'B COMP PILOT LIST'!A49</f>
        <v>0</v>
      </c>
      <c r="E57" s="46">
        <f>'B COMP PILOT LIST'!B49</f>
        <v>0</v>
      </c>
      <c r="F57" s="47">
        <f>'B COMP PILOT LIST'!D49</f>
        <v>0</v>
      </c>
      <c r="G57" s="23"/>
      <c r="H57" s="19"/>
      <c r="I57" s="19" t="b">
        <f t="shared" si="4"/>
        <v>0</v>
      </c>
      <c r="J57" s="20"/>
      <c r="K57" s="20">
        <f t="shared" si="5"/>
        <v>0</v>
      </c>
      <c r="L57" s="20">
        <f t="shared" si="6"/>
        <v>1</v>
      </c>
      <c r="M57" s="57" t="str">
        <f t="shared" si="7"/>
        <v>B</v>
      </c>
      <c r="N57" s="58">
        <f>'B COMP PILOT LIST'!C49</f>
        <v>0</v>
      </c>
      <c r="P57" s="12">
        <v>48</v>
      </c>
    </row>
    <row r="58" spans="1:16" ht="27.75" customHeight="1">
      <c r="A58" s="9"/>
      <c r="B58" s="55" t="s">
        <v>194</v>
      </c>
      <c r="C58" s="56">
        <f>'B COMP PILOT LIST'!C50</f>
        <v>0</v>
      </c>
      <c r="D58" s="46">
        <f>'B COMP PILOT LIST'!A50</f>
        <v>0</v>
      </c>
      <c r="E58" s="46">
        <f>'B COMP PILOT LIST'!B50</f>
        <v>0</v>
      </c>
      <c r="F58" s="47">
        <f>'B COMP PILOT LIST'!D50</f>
        <v>0</v>
      </c>
      <c r="G58" s="23"/>
      <c r="H58" s="19"/>
      <c r="I58" s="19" t="b">
        <f t="shared" si="4"/>
        <v>0</v>
      </c>
      <c r="J58" s="20"/>
      <c r="K58" s="20">
        <f t="shared" si="5"/>
        <v>0</v>
      </c>
      <c r="L58" s="20">
        <f t="shared" si="6"/>
        <v>1</v>
      </c>
      <c r="M58" s="57" t="str">
        <f t="shared" si="7"/>
        <v>B</v>
      </c>
      <c r="N58" s="58">
        <f>'B COMP PILOT LIST'!C50</f>
        <v>0</v>
      </c>
      <c r="P58" s="12">
        <v>49</v>
      </c>
    </row>
    <row r="59" spans="1:16" ht="27.75" customHeight="1" thickBot="1">
      <c r="A59" s="9"/>
      <c r="B59" s="59" t="s">
        <v>194</v>
      </c>
      <c r="C59" s="56">
        <f>'B COMP PILOT LIST'!C51</f>
        <v>0</v>
      </c>
      <c r="D59" s="46">
        <f>'B COMP PILOT LIST'!A51</f>
        <v>0</v>
      </c>
      <c r="E59" s="46">
        <f>'B COMP PILOT LIST'!B51</f>
        <v>0</v>
      </c>
      <c r="F59" s="47">
        <f>'B COMP PILOT LIST'!D51</f>
        <v>0</v>
      </c>
      <c r="G59" s="24"/>
      <c r="H59" s="22"/>
      <c r="I59" s="22" t="b">
        <f t="shared" si="4"/>
        <v>0</v>
      </c>
      <c r="J59" s="21"/>
      <c r="K59" s="21">
        <f t="shared" si="5"/>
        <v>0</v>
      </c>
      <c r="L59" s="21">
        <f t="shared" si="6"/>
        <v>1</v>
      </c>
      <c r="M59" s="60" t="str">
        <f t="shared" si="7"/>
        <v>B</v>
      </c>
      <c r="N59" s="58">
        <f>'B COMP PILOT LIST'!C51</f>
        <v>0</v>
      </c>
      <c r="P59" s="12">
        <v>50</v>
      </c>
    </row>
    <row r="60" ht="9" customHeight="1"/>
    <row r="61" spans="4:9" ht="25.5" customHeight="1">
      <c r="D61" s="158" t="s">
        <v>141</v>
      </c>
      <c r="E61" s="158"/>
      <c r="F61" s="159"/>
      <c r="G61" s="26">
        <f>SUM(G10:G59)</f>
        <v>0</v>
      </c>
      <c r="H61" s="25"/>
      <c r="I61" s="25"/>
    </row>
  </sheetData>
  <mergeCells count="3">
    <mergeCell ref="C3:N3"/>
    <mergeCell ref="B1:F1"/>
    <mergeCell ref="D61:F61"/>
  </mergeCells>
  <dataValidations count="1">
    <dataValidation type="list" allowBlank="1" showInputMessage="1" showErrorMessage="1" sqref="H10:H59">
      <formula1>$S$10:$S$12</formula1>
    </dataValidation>
  </dataValidations>
  <printOptions/>
  <pageMargins left="0.5511811023622047" right="0.5118110236220472" top="0.7086614173228347" bottom="0.8661417322834646" header="0.4724409448818898" footer="0.6692913385826772"/>
  <pageSetup horizontalDpi="300" verticalDpi="300" orientation="portrait" paperSize="9" scale="46" r:id="rId1"/>
  <headerFooter alignWithMargins="0">
    <oddFooter>&amp;CPrepared by Simon Raven &amp;D&amp;R&amp;T     Page &amp;P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S61"/>
  <sheetViews>
    <sheetView view="pageBreakPreview" zoomScale="75" zoomScaleNormal="75" zoomScaleSheetLayoutView="75" workbookViewId="0" topLeftCell="A3">
      <selection activeCell="G8" sqref="G8:G57"/>
    </sheetView>
  </sheetViews>
  <sheetFormatPr defaultColWidth="9.140625" defaultRowHeight="12.75"/>
  <cols>
    <col min="1" max="1" width="2.421875" style="0" customWidth="1"/>
    <col min="2" max="2" width="6.00390625" style="0" customWidth="1"/>
    <col min="3" max="3" width="10.140625" style="2" customWidth="1"/>
    <col min="4" max="4" width="1.57421875" style="2" customWidth="1"/>
    <col min="5" max="5" width="18.421875" style="0" customWidth="1"/>
    <col min="6" max="6" width="26.00390625" style="2" customWidth="1"/>
    <col min="7" max="7" width="9.140625" style="2" customWidth="1"/>
    <col min="8" max="8" width="1.421875" style="2" customWidth="1"/>
    <col min="9" max="9" width="18.28125" style="2" customWidth="1"/>
    <col min="10" max="10" width="1.421875" style="2" customWidth="1"/>
    <col min="11" max="11" width="17.7109375" style="2" customWidth="1"/>
    <col min="12" max="12" width="1.421875" style="2" customWidth="1"/>
    <col min="13" max="13" width="18.7109375" style="2" customWidth="1"/>
    <col min="14" max="14" width="1.421875" style="2" customWidth="1"/>
    <col min="15" max="15" width="16.00390625" style="2" customWidth="1"/>
    <col min="16" max="16" width="2.7109375" style="2" customWidth="1"/>
  </cols>
  <sheetData>
    <row r="1" spans="2:19" ht="26.25" customHeight="1" thickBot="1">
      <c r="B1" s="40" t="s">
        <v>0</v>
      </c>
      <c r="C1" s="41"/>
      <c r="D1" s="41"/>
      <c r="E1" s="42"/>
      <c r="F1" s="43"/>
      <c r="G1" s="28"/>
      <c r="H1" s="28"/>
      <c r="I1" s="28"/>
      <c r="J1" s="28"/>
      <c r="K1" s="28"/>
      <c r="L1" s="28"/>
      <c r="M1" s="1"/>
      <c r="N1" s="1"/>
      <c r="R1" s="3"/>
      <c r="S1" s="4"/>
    </row>
    <row r="2" spans="3:19" ht="10.5" customHeight="1">
      <c r="C2" s="28"/>
      <c r="D2" s="28"/>
      <c r="E2" s="27"/>
      <c r="F2" s="28"/>
      <c r="G2" s="28"/>
      <c r="H2" s="28"/>
      <c r="I2" s="28"/>
      <c r="J2" s="28"/>
      <c r="K2" s="28"/>
      <c r="L2" s="28"/>
      <c r="M2" s="1"/>
      <c r="N2" s="1"/>
      <c r="R2" s="3"/>
      <c r="S2" s="4"/>
    </row>
    <row r="3" spans="2:19" ht="45.75" customHeight="1">
      <c r="B3" s="36" t="s">
        <v>144</v>
      </c>
      <c r="C3" s="28"/>
      <c r="D3" s="28"/>
      <c r="G3" s="28"/>
      <c r="H3" s="28"/>
      <c r="I3" s="28"/>
      <c r="J3" s="28"/>
      <c r="K3" s="28"/>
      <c r="L3" s="28"/>
      <c r="M3" s="1"/>
      <c r="N3" s="1"/>
      <c r="O3" s="37" t="s">
        <v>88</v>
      </c>
      <c r="P3" s="37"/>
      <c r="R3" s="3"/>
      <c r="S3" s="4"/>
    </row>
    <row r="4" spans="3:19" ht="5.25" customHeight="1">
      <c r="C4" s="28"/>
      <c r="D4" s="28"/>
      <c r="E4" s="27"/>
      <c r="G4" s="28"/>
      <c r="H4" s="28"/>
      <c r="I4" s="28"/>
      <c r="J4" s="28"/>
      <c r="K4" s="28"/>
      <c r="L4" s="28"/>
      <c r="M4" s="1"/>
      <c r="N4" s="1"/>
      <c r="R4" s="3"/>
      <c r="S4" s="4"/>
    </row>
    <row r="5" spans="3:19" ht="24.75" customHeight="1">
      <c r="C5" s="28"/>
      <c r="D5" s="28"/>
      <c r="F5" s="28"/>
      <c r="G5" s="28"/>
      <c r="H5" s="28"/>
      <c r="I5" s="28"/>
      <c r="J5" s="28"/>
      <c r="K5" s="28"/>
      <c r="L5" s="28"/>
      <c r="M5" s="1"/>
      <c r="N5" s="1"/>
      <c r="O5" s="38" t="s">
        <v>145</v>
      </c>
      <c r="P5" s="38"/>
      <c r="R5" s="3"/>
      <c r="S5" s="4"/>
    </row>
    <row r="6" spans="3:19" ht="10.5" customHeight="1" thickBot="1">
      <c r="C6" s="28"/>
      <c r="D6" s="28"/>
      <c r="E6" s="27"/>
      <c r="F6" s="28"/>
      <c r="G6" s="28"/>
      <c r="H6" s="28"/>
      <c r="I6" s="28"/>
      <c r="J6" s="28"/>
      <c r="K6" s="28"/>
      <c r="L6" s="28"/>
      <c r="M6" s="1"/>
      <c r="N6" s="1"/>
      <c r="R6" s="3"/>
      <c r="S6" s="4"/>
    </row>
    <row r="7" spans="2:19" ht="15.75">
      <c r="B7" s="83" t="s">
        <v>134</v>
      </c>
      <c r="C7" s="84" t="s">
        <v>135</v>
      </c>
      <c r="D7" s="84"/>
      <c r="E7" s="85" t="s">
        <v>11</v>
      </c>
      <c r="F7" s="85" t="s">
        <v>12</v>
      </c>
      <c r="G7" s="85" t="s">
        <v>13</v>
      </c>
      <c r="H7" s="85"/>
      <c r="I7" s="85" t="s">
        <v>1</v>
      </c>
      <c r="J7" s="85"/>
      <c r="K7" s="85" t="s">
        <v>2</v>
      </c>
      <c r="L7" s="85"/>
      <c r="M7" s="85" t="s">
        <v>3</v>
      </c>
      <c r="N7" s="85"/>
      <c r="O7" s="86" t="s">
        <v>7</v>
      </c>
      <c r="P7" s="8"/>
      <c r="R7" s="4"/>
      <c r="S7" s="4"/>
    </row>
    <row r="8" spans="2:19" ht="27.75" customHeight="1">
      <c r="B8" s="87" t="s">
        <v>88</v>
      </c>
      <c r="C8" s="32" t="str">
        <f>'A COMP PILOT LIST'!C2</f>
        <v>001</v>
      </c>
      <c r="D8" s="32"/>
      <c r="E8" s="33" t="str">
        <f>'A COMP PILOT LIST'!A2</f>
        <v>Bruce</v>
      </c>
      <c r="F8" s="33" t="str">
        <f>'A COMP PILOT LIST'!B2</f>
        <v>Clarke</v>
      </c>
      <c r="G8" s="23" t="str">
        <f>'A COMP PILOT LIST'!D2</f>
        <v>M</v>
      </c>
      <c r="H8" s="33"/>
      <c r="I8" s="33">
        <f>'A Comp Task 1'!K10</f>
        <v>601.4749999999999</v>
      </c>
      <c r="J8" s="33"/>
      <c r="K8" s="33">
        <f>'A Comp Task 2'!K10</f>
        <v>0</v>
      </c>
      <c r="L8" s="33"/>
      <c r="M8" s="39">
        <f>I8+K8</f>
        <v>601.4749999999999</v>
      </c>
      <c r="N8" s="33"/>
      <c r="O8" s="34">
        <f>RANK(M8,$M$8:$M$56,0)</f>
        <v>1</v>
      </c>
      <c r="P8" s="44"/>
      <c r="Q8" s="3"/>
      <c r="R8" s="4"/>
      <c r="S8" s="3"/>
    </row>
    <row r="9" spans="2:19" ht="27.75" customHeight="1">
      <c r="B9" s="87" t="s">
        <v>88</v>
      </c>
      <c r="C9" s="32" t="str">
        <f>'A COMP PILOT LIST'!C3</f>
        <v>002</v>
      </c>
      <c r="D9" s="32"/>
      <c r="E9" s="33" t="str">
        <f>'A COMP PILOT LIST'!A3</f>
        <v>Viv</v>
      </c>
      <c r="F9" s="33" t="str">
        <f>'A COMP PILOT LIST'!B3</f>
        <v>Fouracre</v>
      </c>
      <c r="G9" s="23" t="str">
        <f>'A COMP PILOT LIST'!D3</f>
        <v>F</v>
      </c>
      <c r="H9" s="33"/>
      <c r="I9" s="33">
        <f>'A Comp Task 1'!K11</f>
        <v>545.55</v>
      </c>
      <c r="J9" s="33"/>
      <c r="K9" s="33">
        <f>'A Comp Task 2'!K11</f>
        <v>0</v>
      </c>
      <c r="L9" s="33"/>
      <c r="M9" s="39">
        <f aca="true" t="shared" si="0" ref="M9:M57">I9+K9</f>
        <v>545.55</v>
      </c>
      <c r="N9" s="33"/>
      <c r="O9" s="34">
        <f aca="true" t="shared" si="1" ref="O9:O57">RANK(M9,$M$8:$M$56,0)</f>
        <v>2</v>
      </c>
      <c r="P9" s="44"/>
      <c r="Q9" s="3"/>
      <c r="R9" s="4"/>
      <c r="S9" s="3"/>
    </row>
    <row r="10" spans="2:19" ht="27.75" customHeight="1">
      <c r="B10" s="87" t="s">
        <v>88</v>
      </c>
      <c r="C10" s="32" t="str">
        <f>'A COMP PILOT LIST'!C4</f>
        <v>003</v>
      </c>
      <c r="D10" s="32"/>
      <c r="E10" s="33" t="str">
        <f>'A COMP PILOT LIST'!A4</f>
        <v>Phil</v>
      </c>
      <c r="F10" s="33" t="str">
        <f>'A COMP PILOT LIST'!B4</f>
        <v>Fouracre</v>
      </c>
      <c r="G10" s="23" t="str">
        <f>'A COMP PILOT LIST'!D4</f>
        <v>M</v>
      </c>
      <c r="H10" s="33"/>
      <c r="I10" s="33">
        <f>'A Comp Task 1'!K12</f>
        <v>511.35</v>
      </c>
      <c r="J10" s="33"/>
      <c r="K10" s="33">
        <f>'A Comp Task 2'!K12</f>
        <v>0</v>
      </c>
      <c r="L10" s="33"/>
      <c r="M10" s="39">
        <f t="shared" si="0"/>
        <v>511.35</v>
      </c>
      <c r="N10" s="33"/>
      <c r="O10" s="34">
        <f t="shared" si="1"/>
        <v>3</v>
      </c>
      <c r="P10" s="44"/>
      <c r="Q10" s="3"/>
      <c r="R10" s="4"/>
      <c r="S10" s="3"/>
    </row>
    <row r="11" spans="2:19" ht="27.75" customHeight="1">
      <c r="B11" s="87" t="s">
        <v>88</v>
      </c>
      <c r="C11" s="32" t="str">
        <f>'A COMP PILOT LIST'!C5</f>
        <v>004</v>
      </c>
      <c r="D11" s="32"/>
      <c r="E11" s="33" t="str">
        <f>'A COMP PILOT LIST'!A5</f>
        <v>Michael</v>
      </c>
      <c r="F11" s="33" t="str">
        <f>'A COMP PILOT LIST'!B5</f>
        <v>Guppy</v>
      </c>
      <c r="G11" s="23" t="str">
        <f>'A COMP PILOT LIST'!D5</f>
        <v>M</v>
      </c>
      <c r="H11" s="33"/>
      <c r="I11" s="33">
        <f>'A Comp Task 1'!K13</f>
        <v>504.45000000000005</v>
      </c>
      <c r="J11" s="33"/>
      <c r="K11" s="33">
        <f>'A Comp Task 2'!K13</f>
        <v>0</v>
      </c>
      <c r="L11" s="33"/>
      <c r="M11" s="39">
        <f t="shared" si="0"/>
        <v>504.45000000000005</v>
      </c>
      <c r="N11" s="33"/>
      <c r="O11" s="34">
        <f t="shared" si="1"/>
        <v>4</v>
      </c>
      <c r="P11" s="44"/>
      <c r="Q11" s="3"/>
      <c r="R11" s="4"/>
      <c r="S11" s="3"/>
    </row>
    <row r="12" spans="2:18" ht="27.75" customHeight="1">
      <c r="B12" s="87" t="s">
        <v>88</v>
      </c>
      <c r="C12" s="32" t="str">
        <f>'A COMP PILOT LIST'!C6</f>
        <v>006</v>
      </c>
      <c r="D12" s="32"/>
      <c r="E12" s="33" t="str">
        <f>'A COMP PILOT LIST'!A6</f>
        <v>Lester</v>
      </c>
      <c r="F12" s="33" t="str">
        <f>'A COMP PILOT LIST'!B6</f>
        <v>Gordon</v>
      </c>
      <c r="G12" s="23" t="str">
        <f>'A COMP PILOT LIST'!D6</f>
        <v>M</v>
      </c>
      <c r="H12" s="33"/>
      <c r="I12" s="33">
        <f>'A Comp Task 1'!K14</f>
        <v>491.75</v>
      </c>
      <c r="J12" s="33"/>
      <c r="K12" s="33">
        <f>'A Comp Task 2'!K14</f>
        <v>0</v>
      </c>
      <c r="L12" s="33"/>
      <c r="M12" s="39">
        <f t="shared" si="0"/>
        <v>491.75</v>
      </c>
      <c r="N12" s="33"/>
      <c r="O12" s="34">
        <f t="shared" si="1"/>
        <v>5</v>
      </c>
      <c r="P12" s="44"/>
      <c r="Q12" s="3"/>
      <c r="R12" s="4"/>
    </row>
    <row r="13" spans="2:17" ht="27.75" customHeight="1">
      <c r="B13" s="87" t="s">
        <v>88</v>
      </c>
      <c r="C13" s="32" t="str">
        <f>'A COMP PILOT LIST'!C7</f>
        <v>007</v>
      </c>
      <c r="D13" s="32"/>
      <c r="E13" s="33" t="str">
        <f>'A COMP PILOT LIST'!A7</f>
        <v>Paul</v>
      </c>
      <c r="F13" s="33" t="str">
        <f>'A COMP PILOT LIST'!B7</f>
        <v>Winstanley</v>
      </c>
      <c r="G13" s="23" t="str">
        <f>'A COMP PILOT LIST'!D7</f>
        <v>M</v>
      </c>
      <c r="H13" s="33"/>
      <c r="I13" s="33">
        <f>'A Comp Task 1'!K15</f>
        <v>476.52500000000003</v>
      </c>
      <c r="J13" s="33"/>
      <c r="K13" s="33">
        <f>'A Comp Task 2'!K15</f>
        <v>0</v>
      </c>
      <c r="L13" s="33"/>
      <c r="M13" s="39">
        <f t="shared" si="0"/>
        <v>476.52500000000003</v>
      </c>
      <c r="N13" s="33"/>
      <c r="O13" s="34">
        <f t="shared" si="1"/>
        <v>6</v>
      </c>
      <c r="P13" s="44"/>
      <c r="Q13" s="3"/>
    </row>
    <row r="14" spans="2:17" ht="27.75" customHeight="1">
      <c r="B14" s="87" t="s">
        <v>88</v>
      </c>
      <c r="C14" s="32" t="str">
        <f>'A COMP PILOT LIST'!C8</f>
        <v>008</v>
      </c>
      <c r="D14" s="32"/>
      <c r="E14" s="33" t="str">
        <f>'A COMP PILOT LIST'!A8</f>
        <v>Nigel</v>
      </c>
      <c r="F14" s="33" t="str">
        <f>'A COMP PILOT LIST'!B8</f>
        <v>Page</v>
      </c>
      <c r="G14" s="23" t="str">
        <f>'A COMP PILOT LIST'!D8</f>
        <v>M</v>
      </c>
      <c r="H14" s="33"/>
      <c r="I14" s="33">
        <f>'A Comp Task 1'!K16</f>
        <v>468.75</v>
      </c>
      <c r="J14" s="33"/>
      <c r="K14" s="33">
        <f>'A Comp Task 2'!K16</f>
        <v>0</v>
      </c>
      <c r="L14" s="33"/>
      <c r="M14" s="39">
        <f t="shared" si="0"/>
        <v>468.75</v>
      </c>
      <c r="N14" s="33"/>
      <c r="O14" s="34">
        <f t="shared" si="1"/>
        <v>7</v>
      </c>
      <c r="P14" s="44"/>
      <c r="Q14" s="3"/>
    </row>
    <row r="15" spans="2:17" ht="27.75" customHeight="1">
      <c r="B15" s="87" t="s">
        <v>88</v>
      </c>
      <c r="C15" s="32" t="str">
        <f>'A COMP PILOT LIST'!C9</f>
        <v>012</v>
      </c>
      <c r="D15" s="32"/>
      <c r="E15" s="33" t="str">
        <f>'A COMP PILOT LIST'!A9</f>
        <v>Ronald</v>
      </c>
      <c r="F15" s="33" t="str">
        <f>'A COMP PILOT LIST'!B9</f>
        <v>Green</v>
      </c>
      <c r="G15" s="23" t="str">
        <f>'A COMP PILOT LIST'!D9</f>
        <v>M</v>
      </c>
      <c r="H15" s="33"/>
      <c r="I15" s="33">
        <f>'A Comp Task 1'!K17</f>
        <v>420.875</v>
      </c>
      <c r="J15" s="33"/>
      <c r="K15" s="33">
        <f>'A Comp Task 2'!K17</f>
        <v>0</v>
      </c>
      <c r="L15" s="33"/>
      <c r="M15" s="39">
        <f t="shared" si="0"/>
        <v>420.875</v>
      </c>
      <c r="N15" s="33"/>
      <c r="O15" s="34">
        <f t="shared" si="1"/>
        <v>8</v>
      </c>
      <c r="P15" s="44"/>
      <c r="Q15" s="3"/>
    </row>
    <row r="16" spans="2:17" ht="27.75" customHeight="1">
      <c r="B16" s="87" t="s">
        <v>88</v>
      </c>
      <c r="C16" s="32" t="str">
        <f>'A COMP PILOT LIST'!C10</f>
        <v>018</v>
      </c>
      <c r="D16" s="32"/>
      <c r="E16" s="33" t="str">
        <f>'A COMP PILOT LIST'!A10</f>
        <v>Kevin</v>
      </c>
      <c r="F16" s="33" t="str">
        <f>'A COMP PILOT LIST'!B10</f>
        <v>McLoughlin</v>
      </c>
      <c r="G16" s="23" t="str">
        <f>'A COMP PILOT LIST'!D10</f>
        <v>M</v>
      </c>
      <c r="H16" s="33"/>
      <c r="I16" s="33">
        <f>'A Comp Task 1'!K18</f>
        <v>420</v>
      </c>
      <c r="J16" s="33"/>
      <c r="K16" s="33">
        <f>'A Comp Task 2'!K18</f>
        <v>0</v>
      </c>
      <c r="L16" s="33"/>
      <c r="M16" s="39">
        <f t="shared" si="0"/>
        <v>420</v>
      </c>
      <c r="N16" s="33"/>
      <c r="O16" s="34">
        <f t="shared" si="1"/>
        <v>9</v>
      </c>
      <c r="P16" s="44"/>
      <c r="Q16" s="3"/>
    </row>
    <row r="17" spans="2:17" ht="27.75" customHeight="1">
      <c r="B17" s="87" t="s">
        <v>88</v>
      </c>
      <c r="C17" s="32" t="str">
        <f>'A COMP PILOT LIST'!C11</f>
        <v>020</v>
      </c>
      <c r="D17" s="32"/>
      <c r="E17" s="33" t="str">
        <f>'A COMP PILOT LIST'!A11</f>
        <v>Gary</v>
      </c>
      <c r="F17" s="33" t="str">
        <f>'A COMP PILOT LIST'!B11</f>
        <v>Jackson</v>
      </c>
      <c r="G17" s="23" t="str">
        <f>'A COMP PILOT LIST'!D11</f>
        <v>M</v>
      </c>
      <c r="H17" s="33"/>
      <c r="I17" s="33">
        <f>'A Comp Task 1'!K19</f>
        <v>373.2</v>
      </c>
      <c r="J17" s="33"/>
      <c r="K17" s="33">
        <f>'A Comp Task 2'!K19</f>
        <v>0</v>
      </c>
      <c r="L17" s="33"/>
      <c r="M17" s="39">
        <f t="shared" si="0"/>
        <v>373.2</v>
      </c>
      <c r="N17" s="33"/>
      <c r="O17" s="34">
        <f t="shared" si="1"/>
        <v>10</v>
      </c>
      <c r="P17" s="44"/>
      <c r="Q17" s="3"/>
    </row>
    <row r="18" spans="2:17" ht="27.75" customHeight="1">
      <c r="B18" s="87" t="s">
        <v>88</v>
      </c>
      <c r="C18" s="32" t="str">
        <f>'A COMP PILOT LIST'!C12</f>
        <v>023</v>
      </c>
      <c r="D18" s="32"/>
      <c r="E18" s="33" t="str">
        <f>'A COMP PILOT LIST'!A12</f>
        <v>Chris</v>
      </c>
      <c r="F18" s="33" t="str">
        <f>'A COMP PILOT LIST'!B12</f>
        <v>Jackson</v>
      </c>
      <c r="G18" s="23" t="str">
        <f>'A COMP PILOT LIST'!D12</f>
        <v>M</v>
      </c>
      <c r="H18" s="33"/>
      <c r="I18" s="33">
        <f>'A Comp Task 1'!K20</f>
        <v>339.15</v>
      </c>
      <c r="J18" s="33"/>
      <c r="K18" s="33">
        <f>'A Comp Task 2'!K20</f>
        <v>0</v>
      </c>
      <c r="L18" s="33"/>
      <c r="M18" s="39">
        <f t="shared" si="0"/>
        <v>339.15</v>
      </c>
      <c r="N18" s="33"/>
      <c r="O18" s="34">
        <f t="shared" si="1"/>
        <v>11</v>
      </c>
      <c r="P18" s="44"/>
      <c r="Q18" s="3"/>
    </row>
    <row r="19" spans="2:17" ht="27.75" customHeight="1">
      <c r="B19" s="87" t="s">
        <v>88</v>
      </c>
      <c r="C19" s="32" t="str">
        <f>'A COMP PILOT LIST'!C13</f>
        <v>024</v>
      </c>
      <c r="D19" s="32"/>
      <c r="E19" s="33" t="str">
        <f>'A COMP PILOT LIST'!A13</f>
        <v>Mark</v>
      </c>
      <c r="F19" s="33" t="str">
        <f>'A COMP PILOT LIST'!B13</f>
        <v>Elliott</v>
      </c>
      <c r="G19" s="23" t="str">
        <f>'A COMP PILOT LIST'!D13</f>
        <v>M</v>
      </c>
      <c r="H19" s="33"/>
      <c r="I19" s="33">
        <f>'A Comp Task 1'!K21</f>
        <v>334.8</v>
      </c>
      <c r="J19" s="33"/>
      <c r="K19" s="33">
        <f>'A Comp Task 2'!K21</f>
        <v>0</v>
      </c>
      <c r="L19" s="33"/>
      <c r="M19" s="39">
        <f t="shared" si="0"/>
        <v>334.8</v>
      </c>
      <c r="N19" s="33"/>
      <c r="O19" s="34">
        <f t="shared" si="1"/>
        <v>12</v>
      </c>
      <c r="P19" s="44"/>
      <c r="Q19" s="3"/>
    </row>
    <row r="20" spans="2:17" ht="27.75" customHeight="1">
      <c r="B20" s="87" t="s">
        <v>88</v>
      </c>
      <c r="C20" s="32" t="str">
        <f>'A COMP PILOT LIST'!C14</f>
        <v>027</v>
      </c>
      <c r="D20" s="32"/>
      <c r="E20" s="33" t="str">
        <f>'A COMP PILOT LIST'!A14</f>
        <v>Simon</v>
      </c>
      <c r="F20" s="33" t="str">
        <f>'A COMP PILOT LIST'!B14</f>
        <v>Baillie</v>
      </c>
      <c r="G20" s="23" t="str">
        <f>'A COMP PILOT LIST'!D14</f>
        <v>M</v>
      </c>
      <c r="H20" s="33"/>
      <c r="I20" s="33">
        <f>'A Comp Task 1'!K22</f>
        <v>332.85</v>
      </c>
      <c r="J20" s="33"/>
      <c r="K20" s="33">
        <f>'A Comp Task 2'!K22</f>
        <v>0</v>
      </c>
      <c r="L20" s="33"/>
      <c r="M20" s="39">
        <f t="shared" si="0"/>
        <v>332.85</v>
      </c>
      <c r="N20" s="33"/>
      <c r="O20" s="34">
        <f t="shared" si="1"/>
        <v>13</v>
      </c>
      <c r="P20" s="44"/>
      <c r="Q20" s="3"/>
    </row>
    <row r="21" spans="2:17" ht="27.75" customHeight="1">
      <c r="B21" s="87" t="s">
        <v>88</v>
      </c>
      <c r="C21" s="32" t="str">
        <f>'A COMP PILOT LIST'!C15</f>
        <v>028</v>
      </c>
      <c r="D21" s="32"/>
      <c r="E21" s="33" t="str">
        <f>'A COMP PILOT LIST'!A15</f>
        <v>Jason</v>
      </c>
      <c r="F21" s="33" t="str">
        <f>'A COMP PILOT LIST'!B15</f>
        <v>Bolland</v>
      </c>
      <c r="G21" s="23" t="str">
        <f>'A COMP PILOT LIST'!D15</f>
        <v>M</v>
      </c>
      <c r="H21" s="33"/>
      <c r="I21" s="33">
        <f>'A Comp Task 1'!K23</f>
        <v>330.9</v>
      </c>
      <c r="J21" s="33"/>
      <c r="K21" s="33">
        <f>'A Comp Task 2'!K23</f>
        <v>0</v>
      </c>
      <c r="L21" s="33"/>
      <c r="M21" s="39">
        <f t="shared" si="0"/>
        <v>330.9</v>
      </c>
      <c r="N21" s="33"/>
      <c r="O21" s="34">
        <f t="shared" si="1"/>
        <v>14</v>
      </c>
      <c r="P21" s="44"/>
      <c r="Q21" s="3"/>
    </row>
    <row r="22" spans="2:17" ht="27.75" customHeight="1">
      <c r="B22" s="87" t="s">
        <v>88</v>
      </c>
      <c r="C22" s="32" t="str">
        <f>'A COMP PILOT LIST'!C16</f>
        <v>032</v>
      </c>
      <c r="D22" s="32"/>
      <c r="E22" s="33" t="str">
        <f>'A COMP PILOT LIST'!A16</f>
        <v>Thomas</v>
      </c>
      <c r="F22" s="33" t="str">
        <f>'A COMP PILOT LIST'!B16</f>
        <v>Eves</v>
      </c>
      <c r="G22" s="23" t="str">
        <f>'A COMP PILOT LIST'!D16</f>
        <v>M</v>
      </c>
      <c r="H22" s="33"/>
      <c r="I22" s="33">
        <f>'A Comp Task 1'!K24</f>
        <v>314.25</v>
      </c>
      <c r="J22" s="33"/>
      <c r="K22" s="33">
        <f>'A Comp Task 2'!K24</f>
        <v>0</v>
      </c>
      <c r="L22" s="33"/>
      <c r="M22" s="39">
        <f t="shared" si="0"/>
        <v>314.25</v>
      </c>
      <c r="N22" s="33"/>
      <c r="O22" s="34">
        <f t="shared" si="1"/>
        <v>15</v>
      </c>
      <c r="P22" s="44"/>
      <c r="Q22" s="3"/>
    </row>
    <row r="23" spans="2:17" ht="27.75" customHeight="1">
      <c r="B23" s="87" t="s">
        <v>88</v>
      </c>
      <c r="C23" s="32" t="str">
        <f>'A COMP PILOT LIST'!C17</f>
        <v>033</v>
      </c>
      <c r="D23" s="32"/>
      <c r="E23" s="33" t="str">
        <f>'A COMP PILOT LIST'!A17</f>
        <v>Harry</v>
      </c>
      <c r="F23" s="33" t="str">
        <f>'A COMP PILOT LIST'!B17</f>
        <v>Postill</v>
      </c>
      <c r="G23" s="23" t="str">
        <f>'A COMP PILOT LIST'!D17</f>
        <v>M</v>
      </c>
      <c r="H23" s="33"/>
      <c r="I23" s="33">
        <f>'A Comp Task 1'!K25</f>
        <v>313.8</v>
      </c>
      <c r="J23" s="33"/>
      <c r="K23" s="33">
        <f>'A Comp Task 2'!K25</f>
        <v>0</v>
      </c>
      <c r="L23" s="33"/>
      <c r="M23" s="39">
        <f t="shared" si="0"/>
        <v>313.8</v>
      </c>
      <c r="N23" s="33"/>
      <c r="O23" s="34">
        <f t="shared" si="1"/>
        <v>16</v>
      </c>
      <c r="P23" s="44"/>
      <c r="Q23" s="3"/>
    </row>
    <row r="24" spans="2:17" ht="27.75" customHeight="1">
      <c r="B24" s="87" t="s">
        <v>88</v>
      </c>
      <c r="C24" s="32" t="str">
        <f>'A COMP PILOT LIST'!C18</f>
        <v>039</v>
      </c>
      <c r="D24" s="32"/>
      <c r="E24" s="33" t="str">
        <f>'A COMP PILOT LIST'!A18</f>
        <v>David</v>
      </c>
      <c r="F24" s="33" t="str">
        <f>'A COMP PILOT LIST'!B18</f>
        <v>Southern</v>
      </c>
      <c r="G24" s="23" t="str">
        <f>'A COMP PILOT LIST'!D18</f>
        <v>M</v>
      </c>
      <c r="H24" s="33"/>
      <c r="I24" s="33">
        <f>'A Comp Task 1'!K26</f>
        <v>303.15000000000003</v>
      </c>
      <c r="J24" s="33"/>
      <c r="K24" s="33">
        <f>'A Comp Task 2'!K26</f>
        <v>0</v>
      </c>
      <c r="L24" s="33"/>
      <c r="M24" s="39">
        <f t="shared" si="0"/>
        <v>303.15000000000003</v>
      </c>
      <c r="N24" s="33"/>
      <c r="O24" s="34">
        <f t="shared" si="1"/>
        <v>17</v>
      </c>
      <c r="P24" s="44"/>
      <c r="Q24" s="3"/>
    </row>
    <row r="25" spans="2:17" ht="27.75" customHeight="1">
      <c r="B25" s="87" t="s">
        <v>88</v>
      </c>
      <c r="C25" s="32" t="str">
        <f>'A COMP PILOT LIST'!C19</f>
        <v>041</v>
      </c>
      <c r="D25" s="32"/>
      <c r="E25" s="33" t="str">
        <f>'A COMP PILOT LIST'!A19</f>
        <v>Louis</v>
      </c>
      <c r="F25" s="33" t="str">
        <f>'A COMP PILOT LIST'!B19</f>
        <v>Garton</v>
      </c>
      <c r="G25" s="23" t="str">
        <f>'A COMP PILOT LIST'!D19</f>
        <v>M</v>
      </c>
      <c r="H25" s="33"/>
      <c r="I25" s="33">
        <f>'A Comp Task 1'!K27</f>
        <v>298.35</v>
      </c>
      <c r="J25" s="33"/>
      <c r="K25" s="33">
        <f>'A Comp Task 2'!K27</f>
        <v>0</v>
      </c>
      <c r="L25" s="33"/>
      <c r="M25" s="39">
        <f t="shared" si="0"/>
        <v>298.35</v>
      </c>
      <c r="N25" s="33"/>
      <c r="O25" s="34">
        <f t="shared" si="1"/>
        <v>18</v>
      </c>
      <c r="P25" s="44"/>
      <c r="Q25" s="3"/>
    </row>
    <row r="26" spans="2:17" ht="27.75" customHeight="1">
      <c r="B26" s="87" t="s">
        <v>88</v>
      </c>
      <c r="C26" s="32" t="str">
        <f>'A COMP PILOT LIST'!C20</f>
        <v>042</v>
      </c>
      <c r="D26" s="32"/>
      <c r="E26" s="33" t="str">
        <f>'A COMP PILOT LIST'!A20</f>
        <v>John</v>
      </c>
      <c r="F26" s="33" t="str">
        <f>'A COMP PILOT LIST'!B20</f>
        <v>Murphy</v>
      </c>
      <c r="G26" s="23" t="str">
        <f>'A COMP PILOT LIST'!D20</f>
        <v>M</v>
      </c>
      <c r="H26" s="33"/>
      <c r="I26" s="33">
        <f>'A Comp Task 1'!K28</f>
        <v>297.75</v>
      </c>
      <c r="J26" s="33"/>
      <c r="K26" s="33">
        <f>'A Comp Task 2'!K28</f>
        <v>0</v>
      </c>
      <c r="L26" s="33"/>
      <c r="M26" s="39">
        <f t="shared" si="0"/>
        <v>297.75</v>
      </c>
      <c r="N26" s="33"/>
      <c r="O26" s="34">
        <f t="shared" si="1"/>
        <v>19</v>
      </c>
      <c r="P26" s="44"/>
      <c r="Q26" s="3"/>
    </row>
    <row r="27" spans="2:17" ht="27.75" customHeight="1">
      <c r="B27" s="87" t="s">
        <v>88</v>
      </c>
      <c r="C27" s="32" t="str">
        <f>'A COMP PILOT LIST'!C21</f>
        <v>043</v>
      </c>
      <c r="D27" s="32"/>
      <c r="E27" s="33" t="str">
        <f>'A COMP PILOT LIST'!A21</f>
        <v>Chris</v>
      </c>
      <c r="F27" s="33" t="str">
        <f>'A COMP PILOT LIST'!B21</f>
        <v>Foster</v>
      </c>
      <c r="G27" s="23" t="str">
        <f>'A COMP PILOT LIST'!D21</f>
        <v>M</v>
      </c>
      <c r="H27" s="33"/>
      <c r="I27" s="33">
        <f>'A Comp Task 1'!K29</f>
        <v>291.6</v>
      </c>
      <c r="J27" s="33"/>
      <c r="K27" s="33">
        <f>'A Comp Task 2'!K29</f>
        <v>0</v>
      </c>
      <c r="L27" s="33"/>
      <c r="M27" s="39">
        <f t="shared" si="0"/>
        <v>291.6</v>
      </c>
      <c r="N27" s="33"/>
      <c r="O27" s="34">
        <f t="shared" si="1"/>
        <v>20</v>
      </c>
      <c r="P27" s="44"/>
      <c r="Q27" s="3"/>
    </row>
    <row r="28" spans="2:17" ht="27.75" customHeight="1">
      <c r="B28" s="87" t="s">
        <v>88</v>
      </c>
      <c r="C28" s="32" t="str">
        <f>'A COMP PILOT LIST'!C22</f>
        <v>044</v>
      </c>
      <c r="D28" s="32"/>
      <c r="E28" s="33" t="str">
        <f>'A COMP PILOT LIST'!A22</f>
        <v>Richard</v>
      </c>
      <c r="F28" s="33" t="str">
        <f>'A COMP PILOT LIST'!B22</f>
        <v>Sewell</v>
      </c>
      <c r="G28" s="23" t="str">
        <f>'A COMP PILOT LIST'!D22</f>
        <v>M</v>
      </c>
      <c r="H28" s="33"/>
      <c r="I28" s="33">
        <f>'A Comp Task 1'!K30</f>
        <v>288.75</v>
      </c>
      <c r="J28" s="33"/>
      <c r="K28" s="33">
        <f>'A Comp Task 2'!K30</f>
        <v>0</v>
      </c>
      <c r="L28" s="33"/>
      <c r="M28" s="39">
        <f t="shared" si="0"/>
        <v>288.75</v>
      </c>
      <c r="N28" s="33"/>
      <c r="O28" s="34">
        <f t="shared" si="1"/>
        <v>21</v>
      </c>
      <c r="P28" s="44"/>
      <c r="Q28" s="3"/>
    </row>
    <row r="29" spans="2:17" ht="27.75" customHeight="1">
      <c r="B29" s="87" t="s">
        <v>88</v>
      </c>
      <c r="C29" s="32" t="str">
        <f>'A COMP PILOT LIST'!C23</f>
        <v>047</v>
      </c>
      <c r="D29" s="32"/>
      <c r="E29" s="33" t="str">
        <f>'A COMP PILOT LIST'!A23</f>
        <v>Chris</v>
      </c>
      <c r="F29" s="33" t="str">
        <f>'A COMP PILOT LIST'!B23</f>
        <v>Little</v>
      </c>
      <c r="G29" s="23" t="str">
        <f>'A COMP PILOT LIST'!D23</f>
        <v>M</v>
      </c>
      <c r="H29" s="33"/>
      <c r="I29" s="33">
        <f>'A Comp Task 1'!K31</f>
        <v>286.3</v>
      </c>
      <c r="J29" s="33"/>
      <c r="K29" s="33">
        <f>'A Comp Task 2'!K31</f>
        <v>0</v>
      </c>
      <c r="L29" s="33"/>
      <c r="M29" s="39">
        <f t="shared" si="0"/>
        <v>286.3</v>
      </c>
      <c r="N29" s="33"/>
      <c r="O29" s="34">
        <f t="shared" si="1"/>
        <v>22</v>
      </c>
      <c r="P29" s="44"/>
      <c r="Q29" s="3"/>
    </row>
    <row r="30" spans="2:17" ht="27.75" customHeight="1">
      <c r="B30" s="87" t="s">
        <v>88</v>
      </c>
      <c r="C30" s="32" t="str">
        <f>'A COMP PILOT LIST'!C24</f>
        <v>049</v>
      </c>
      <c r="D30" s="32"/>
      <c r="E30" s="33" t="str">
        <f>'A COMP PILOT LIST'!A24</f>
        <v>Paul</v>
      </c>
      <c r="F30" s="33" t="str">
        <f>'A COMP PILOT LIST'!B24</f>
        <v>Gannon</v>
      </c>
      <c r="G30" s="23" t="str">
        <f>'A COMP PILOT LIST'!D24</f>
        <v>M</v>
      </c>
      <c r="H30" s="33"/>
      <c r="I30" s="33">
        <f>'A Comp Task 1'!K32</f>
        <v>282</v>
      </c>
      <c r="J30" s="33"/>
      <c r="K30" s="33">
        <f>'A Comp Task 2'!K32</f>
        <v>0</v>
      </c>
      <c r="L30" s="33"/>
      <c r="M30" s="39">
        <f t="shared" si="0"/>
        <v>282</v>
      </c>
      <c r="N30" s="33"/>
      <c r="O30" s="34">
        <f t="shared" si="1"/>
        <v>23</v>
      </c>
      <c r="P30" s="44"/>
      <c r="Q30" s="3"/>
    </row>
    <row r="31" spans="2:17" ht="27.75" customHeight="1">
      <c r="B31" s="87" t="s">
        <v>88</v>
      </c>
      <c r="C31" s="32" t="str">
        <f>'A COMP PILOT LIST'!C25</f>
        <v>050</v>
      </c>
      <c r="D31" s="32"/>
      <c r="E31" s="33" t="str">
        <f>'A COMP PILOT LIST'!A25</f>
        <v>Richard</v>
      </c>
      <c r="F31" s="33" t="str">
        <f>'A COMP PILOT LIST'!B25</f>
        <v>Clarke</v>
      </c>
      <c r="G31" s="23" t="str">
        <f>'A COMP PILOT LIST'!D25</f>
        <v>M</v>
      </c>
      <c r="H31" s="33"/>
      <c r="I31" s="33">
        <f>'A Comp Task 1'!K33</f>
        <v>268.65</v>
      </c>
      <c r="J31" s="33"/>
      <c r="K31" s="33">
        <f>'A Comp Task 2'!K33</f>
        <v>0</v>
      </c>
      <c r="L31" s="33"/>
      <c r="M31" s="39">
        <f t="shared" si="0"/>
        <v>268.65</v>
      </c>
      <c r="N31" s="33"/>
      <c r="O31" s="34">
        <f t="shared" si="1"/>
        <v>24</v>
      </c>
      <c r="P31" s="44"/>
      <c r="Q31" s="3"/>
    </row>
    <row r="32" spans="2:17" ht="27.75" customHeight="1">
      <c r="B32" s="87" t="s">
        <v>88</v>
      </c>
      <c r="C32" s="32" t="str">
        <f>'A COMP PILOT LIST'!C26</f>
        <v>051</v>
      </c>
      <c r="D32" s="32"/>
      <c r="E32" s="33" t="str">
        <f>'A COMP PILOT LIST'!A26</f>
        <v>Ian</v>
      </c>
      <c r="F32" s="33" t="str">
        <f>'A COMP PILOT LIST'!B26</f>
        <v>Hall</v>
      </c>
      <c r="G32" s="23" t="str">
        <f>'A COMP PILOT LIST'!D26</f>
        <v>M</v>
      </c>
      <c r="H32" s="33"/>
      <c r="I32" s="33">
        <f>'A Comp Task 1'!K34</f>
        <v>264.15</v>
      </c>
      <c r="J32" s="33"/>
      <c r="K32" s="33">
        <f>'A Comp Task 2'!K34</f>
        <v>0</v>
      </c>
      <c r="L32" s="33"/>
      <c r="M32" s="39">
        <f t="shared" si="0"/>
        <v>264.15</v>
      </c>
      <c r="N32" s="33"/>
      <c r="O32" s="34">
        <f t="shared" si="1"/>
        <v>25</v>
      </c>
      <c r="P32" s="44"/>
      <c r="Q32" s="3"/>
    </row>
    <row r="33" spans="2:17" ht="27.75" customHeight="1">
      <c r="B33" s="87" t="s">
        <v>88</v>
      </c>
      <c r="C33" s="32" t="str">
        <f>'A COMP PILOT LIST'!C27</f>
        <v>054</v>
      </c>
      <c r="D33" s="32"/>
      <c r="E33" s="33" t="str">
        <f>'A COMP PILOT LIST'!A27</f>
        <v>Mark</v>
      </c>
      <c r="F33" s="33" t="str">
        <f>'A COMP PILOT LIST'!B27</f>
        <v>Foster</v>
      </c>
      <c r="G33" s="23" t="str">
        <f>'A COMP PILOT LIST'!D27</f>
        <v>M</v>
      </c>
      <c r="H33" s="33"/>
      <c r="I33" s="33">
        <f>'A Comp Task 1'!K35</f>
        <v>259.20000000000005</v>
      </c>
      <c r="J33" s="33"/>
      <c r="K33" s="33">
        <f>'A Comp Task 2'!K35</f>
        <v>0</v>
      </c>
      <c r="L33" s="33"/>
      <c r="M33" s="39">
        <f t="shared" si="0"/>
        <v>259.20000000000005</v>
      </c>
      <c r="N33" s="33"/>
      <c r="O33" s="34">
        <f t="shared" si="1"/>
        <v>26</v>
      </c>
      <c r="P33" s="44"/>
      <c r="Q33" s="3"/>
    </row>
    <row r="34" spans="2:17" ht="27.75" customHeight="1">
      <c r="B34" s="87" t="s">
        <v>88</v>
      </c>
      <c r="C34" s="32" t="str">
        <f>'A COMP PILOT LIST'!C28</f>
        <v>060</v>
      </c>
      <c r="D34" s="32"/>
      <c r="E34" s="33" t="str">
        <f>'A COMP PILOT LIST'!A28</f>
        <v>Barney</v>
      </c>
      <c r="F34" s="33" t="str">
        <f>'A COMP PILOT LIST'!B28</f>
        <v>Woodhead</v>
      </c>
      <c r="G34" s="23" t="str">
        <f>'A COMP PILOT LIST'!D28</f>
        <v>M</v>
      </c>
      <c r="H34" s="33"/>
      <c r="I34" s="33">
        <f>'A Comp Task 1'!K36</f>
        <v>259.20000000000005</v>
      </c>
      <c r="J34" s="33"/>
      <c r="K34" s="33">
        <f>'A Comp Task 2'!K36</f>
        <v>0</v>
      </c>
      <c r="L34" s="33"/>
      <c r="M34" s="39">
        <f t="shared" si="0"/>
        <v>259.20000000000005</v>
      </c>
      <c r="N34" s="33"/>
      <c r="O34" s="34">
        <f t="shared" si="1"/>
        <v>26</v>
      </c>
      <c r="P34" s="44"/>
      <c r="Q34" s="3"/>
    </row>
    <row r="35" spans="2:17" ht="27.75" customHeight="1">
      <c r="B35" s="87" t="s">
        <v>88</v>
      </c>
      <c r="C35" s="32" t="str">
        <f>'A COMP PILOT LIST'!C30</f>
        <v>063</v>
      </c>
      <c r="D35" s="32"/>
      <c r="E35" s="33" t="str">
        <f>'A COMP PILOT LIST'!A30</f>
        <v>Dave</v>
      </c>
      <c r="F35" s="33" t="str">
        <f>'A COMP PILOT LIST'!B30</f>
        <v>Ashcroft</v>
      </c>
      <c r="G35" s="23" t="str">
        <f>'A COMP PILOT LIST'!D30</f>
        <v>M</v>
      </c>
      <c r="H35" s="33"/>
      <c r="I35" s="33">
        <f>'A Comp Task 1'!K37</f>
        <v>249.14999999999998</v>
      </c>
      <c r="J35" s="33"/>
      <c r="K35" s="33">
        <f>'A Comp Task 2'!K37</f>
        <v>0</v>
      </c>
      <c r="L35" s="33"/>
      <c r="M35" s="39">
        <f t="shared" si="0"/>
        <v>249.14999999999998</v>
      </c>
      <c r="N35" s="33"/>
      <c r="O35" s="34">
        <f t="shared" si="1"/>
        <v>28</v>
      </c>
      <c r="P35" s="44"/>
      <c r="Q35" s="3"/>
    </row>
    <row r="36" spans="2:17" ht="27.75" customHeight="1">
      <c r="B36" s="87" t="s">
        <v>88</v>
      </c>
      <c r="C36" s="32" t="str">
        <f>'A COMP PILOT LIST'!C31</f>
        <v>064</v>
      </c>
      <c r="D36" s="32"/>
      <c r="E36" s="33" t="str">
        <f>'A COMP PILOT LIST'!A31</f>
        <v>Ken</v>
      </c>
      <c r="F36" s="33" t="str">
        <f>'A COMP PILOT LIST'!B31</f>
        <v>Machen</v>
      </c>
      <c r="G36" s="23" t="str">
        <f>'A COMP PILOT LIST'!D31</f>
        <v>M</v>
      </c>
      <c r="H36" s="33"/>
      <c r="I36" s="33">
        <f>'A Comp Task 1'!K38</f>
        <v>240.275</v>
      </c>
      <c r="J36" s="33"/>
      <c r="K36" s="33">
        <f>'A Comp Task 2'!K38</f>
        <v>0</v>
      </c>
      <c r="L36" s="33"/>
      <c r="M36" s="39">
        <f t="shared" si="0"/>
        <v>240.275</v>
      </c>
      <c r="N36" s="33"/>
      <c r="O36" s="34">
        <f t="shared" si="1"/>
        <v>29</v>
      </c>
      <c r="P36" s="44"/>
      <c r="Q36" s="3"/>
    </row>
    <row r="37" spans="2:17" ht="27.75" customHeight="1">
      <c r="B37" s="87" t="s">
        <v>88</v>
      </c>
      <c r="C37" s="32" t="str">
        <f>'A COMP PILOT LIST'!C32</f>
        <v>065</v>
      </c>
      <c r="D37" s="32"/>
      <c r="E37" s="33" t="str">
        <f>'A COMP PILOT LIST'!A32</f>
        <v>Peter</v>
      </c>
      <c r="F37" s="33" t="str">
        <f>'A COMP PILOT LIST'!B32</f>
        <v>Swanborough</v>
      </c>
      <c r="G37" s="23" t="str">
        <f>'A COMP PILOT LIST'!D32</f>
        <v>M</v>
      </c>
      <c r="H37" s="33"/>
      <c r="I37" s="33">
        <f>'A Comp Task 1'!K39</f>
        <v>235.5</v>
      </c>
      <c r="J37" s="33"/>
      <c r="K37" s="33">
        <f>'A Comp Task 2'!K39</f>
        <v>0</v>
      </c>
      <c r="L37" s="33"/>
      <c r="M37" s="39">
        <f t="shared" si="0"/>
        <v>235.5</v>
      </c>
      <c r="N37" s="33"/>
      <c r="O37" s="34">
        <f t="shared" si="1"/>
        <v>30</v>
      </c>
      <c r="P37" s="44"/>
      <c r="Q37" s="3"/>
    </row>
    <row r="38" spans="2:17" ht="27.75" customHeight="1">
      <c r="B38" s="87" t="s">
        <v>88</v>
      </c>
      <c r="C38" s="32" t="str">
        <f>'A COMP PILOT LIST'!C33</f>
        <v>067</v>
      </c>
      <c r="D38" s="32"/>
      <c r="E38" s="33" t="str">
        <f>'A COMP PILOT LIST'!A33</f>
        <v>Alan</v>
      </c>
      <c r="F38" s="33" t="str">
        <f>'A COMP PILOT LIST'!B33</f>
        <v>Swann</v>
      </c>
      <c r="G38" s="23" t="str">
        <f>'A COMP PILOT LIST'!D33</f>
        <v>M</v>
      </c>
      <c r="H38" s="33"/>
      <c r="I38" s="33">
        <f>'A Comp Task 1'!K40</f>
        <v>226.35</v>
      </c>
      <c r="J38" s="33"/>
      <c r="K38" s="33">
        <f>'A Comp Task 2'!K40</f>
        <v>0</v>
      </c>
      <c r="L38" s="33"/>
      <c r="M38" s="39">
        <f t="shared" si="0"/>
        <v>226.35</v>
      </c>
      <c r="N38" s="33"/>
      <c r="O38" s="34">
        <f t="shared" si="1"/>
        <v>31</v>
      </c>
      <c r="P38" s="44"/>
      <c r="Q38" s="3"/>
    </row>
    <row r="39" spans="2:17" ht="27.75" customHeight="1">
      <c r="B39" s="87" t="s">
        <v>88</v>
      </c>
      <c r="C39" s="32" t="str">
        <f>'A COMP PILOT LIST'!C34</f>
        <v>068</v>
      </c>
      <c r="D39" s="32"/>
      <c r="E39" s="33" t="str">
        <f>'A COMP PILOT LIST'!A34</f>
        <v>Paul</v>
      </c>
      <c r="F39" s="33" t="str">
        <f>'A COMP PILOT LIST'!B34</f>
        <v>Winterbottom</v>
      </c>
      <c r="G39" s="23" t="str">
        <f>'A COMP PILOT LIST'!D34</f>
        <v>M</v>
      </c>
      <c r="H39" s="33"/>
      <c r="I39" s="33">
        <f>'A Comp Task 1'!K41</f>
        <v>222.75</v>
      </c>
      <c r="J39" s="33"/>
      <c r="K39" s="33">
        <f>'A Comp Task 2'!K41</f>
        <v>0</v>
      </c>
      <c r="L39" s="33"/>
      <c r="M39" s="39">
        <f t="shared" si="0"/>
        <v>222.75</v>
      </c>
      <c r="N39" s="33"/>
      <c r="O39" s="34">
        <f t="shared" si="1"/>
        <v>32</v>
      </c>
      <c r="P39" s="44"/>
      <c r="Q39" s="3"/>
    </row>
    <row r="40" spans="2:17" ht="27.75" customHeight="1">
      <c r="B40" s="87" t="s">
        <v>88</v>
      </c>
      <c r="C40" s="32" t="str">
        <f>'A COMP PILOT LIST'!C35</f>
        <v>069</v>
      </c>
      <c r="D40" s="32"/>
      <c r="E40" s="33" t="str">
        <f>'A COMP PILOT LIST'!A35</f>
        <v>Brian</v>
      </c>
      <c r="F40" s="33" t="str">
        <f>'A COMP PILOT LIST'!B35</f>
        <v>Doub</v>
      </c>
      <c r="G40" s="23" t="str">
        <f>'A COMP PILOT LIST'!D35</f>
        <v>M</v>
      </c>
      <c r="H40" s="33"/>
      <c r="I40" s="33">
        <f>'A Comp Task 1'!K42</f>
        <v>216.3</v>
      </c>
      <c r="J40" s="33"/>
      <c r="K40" s="33">
        <f>'A Comp Task 2'!K42</f>
        <v>0</v>
      </c>
      <c r="L40" s="33"/>
      <c r="M40" s="39">
        <f t="shared" si="0"/>
        <v>216.3</v>
      </c>
      <c r="N40" s="33"/>
      <c r="O40" s="34">
        <f t="shared" si="1"/>
        <v>33</v>
      </c>
      <c r="P40" s="44"/>
      <c r="Q40" s="3"/>
    </row>
    <row r="41" spans="2:17" ht="27.75" customHeight="1">
      <c r="B41" s="87" t="s">
        <v>88</v>
      </c>
      <c r="C41" s="32" t="str">
        <f>'A COMP PILOT LIST'!C36</f>
        <v>070</v>
      </c>
      <c r="D41" s="32"/>
      <c r="E41" s="33" t="str">
        <f>'A COMP PILOT LIST'!A36</f>
        <v>James</v>
      </c>
      <c r="F41" s="33" t="str">
        <f>'A COMP PILOT LIST'!B36</f>
        <v>Watson</v>
      </c>
      <c r="G41" s="23" t="str">
        <f>'A COMP PILOT LIST'!D36</f>
        <v>M</v>
      </c>
      <c r="H41" s="33"/>
      <c r="I41" s="33">
        <f>'A Comp Task 1'!K43</f>
        <v>209.25</v>
      </c>
      <c r="J41" s="33"/>
      <c r="K41" s="33">
        <f>'A Comp Task 2'!K43</f>
        <v>0</v>
      </c>
      <c r="L41" s="33"/>
      <c r="M41" s="39">
        <f t="shared" si="0"/>
        <v>209.25</v>
      </c>
      <c r="N41" s="33"/>
      <c r="O41" s="34">
        <f t="shared" si="1"/>
        <v>34</v>
      </c>
      <c r="P41" s="44"/>
      <c r="Q41" s="3"/>
    </row>
    <row r="42" spans="2:17" ht="27.75" customHeight="1">
      <c r="B42" s="87" t="s">
        <v>88</v>
      </c>
      <c r="C42" s="32" t="str">
        <f>'A COMP PILOT LIST'!C37</f>
        <v>071</v>
      </c>
      <c r="D42" s="32"/>
      <c r="E42" s="33" t="str">
        <f>'A COMP PILOT LIST'!A37</f>
        <v>Jim</v>
      </c>
      <c r="F42" s="33" t="str">
        <f>'A COMP PILOT LIST'!B37</f>
        <v>Coutts</v>
      </c>
      <c r="G42" s="23" t="str">
        <f>'A COMP PILOT LIST'!D37</f>
        <v>M</v>
      </c>
      <c r="H42" s="33"/>
      <c r="I42" s="33">
        <f>'A Comp Task 1'!K44</f>
        <v>203.55</v>
      </c>
      <c r="J42" s="33"/>
      <c r="K42" s="33">
        <f>'A Comp Task 2'!K44</f>
        <v>0</v>
      </c>
      <c r="L42" s="33"/>
      <c r="M42" s="39">
        <f t="shared" si="0"/>
        <v>203.55</v>
      </c>
      <c r="N42" s="33"/>
      <c r="O42" s="34">
        <f t="shared" si="1"/>
        <v>35</v>
      </c>
      <c r="P42" s="44"/>
      <c r="Q42" s="3"/>
    </row>
    <row r="43" spans="2:17" ht="27.75" customHeight="1">
      <c r="B43" s="87" t="s">
        <v>88</v>
      </c>
      <c r="C43" s="32" t="str">
        <f>'A COMP PILOT LIST'!C38</f>
        <v>072</v>
      </c>
      <c r="D43" s="32"/>
      <c r="E43" s="33" t="str">
        <f>'A COMP PILOT LIST'!A38</f>
        <v>Richard</v>
      </c>
      <c r="F43" s="33" t="str">
        <f>'A COMP PILOT LIST'!B38</f>
        <v>Jennings</v>
      </c>
      <c r="G43" s="23" t="str">
        <f>'A COMP PILOT LIST'!D38</f>
        <v>M</v>
      </c>
      <c r="H43" s="33"/>
      <c r="I43" s="33">
        <f>'A Comp Task 1'!K45</f>
        <v>179.25</v>
      </c>
      <c r="J43" s="33"/>
      <c r="K43" s="33">
        <f>'A Comp Task 2'!K45</f>
        <v>0</v>
      </c>
      <c r="L43" s="33"/>
      <c r="M43" s="39">
        <f t="shared" si="0"/>
        <v>179.25</v>
      </c>
      <c r="N43" s="33"/>
      <c r="O43" s="34">
        <f t="shared" si="1"/>
        <v>36</v>
      </c>
      <c r="P43" s="44"/>
      <c r="Q43" s="3"/>
    </row>
    <row r="44" spans="2:17" ht="27.75" customHeight="1">
      <c r="B44" s="87" t="s">
        <v>88</v>
      </c>
      <c r="C44" s="32" t="str">
        <f>'A COMP PILOT LIST'!C39</f>
        <v>073</v>
      </c>
      <c r="D44" s="32"/>
      <c r="E44" s="33" t="str">
        <f>'A COMP PILOT LIST'!A39</f>
        <v>David</v>
      </c>
      <c r="F44" s="33" t="str">
        <f>'A COMP PILOT LIST'!B39</f>
        <v>Scriviner</v>
      </c>
      <c r="G44" s="23" t="str">
        <f>'A COMP PILOT LIST'!D39</f>
        <v>M</v>
      </c>
      <c r="H44" s="33"/>
      <c r="I44" s="33">
        <f>'A Comp Task 1'!K46</f>
        <v>173.25</v>
      </c>
      <c r="J44" s="33"/>
      <c r="K44" s="33">
        <f>'A Comp Task 2'!K46</f>
        <v>0</v>
      </c>
      <c r="L44" s="33"/>
      <c r="M44" s="39">
        <f t="shared" si="0"/>
        <v>173.25</v>
      </c>
      <c r="N44" s="33"/>
      <c r="O44" s="34">
        <f t="shared" si="1"/>
        <v>37</v>
      </c>
      <c r="P44" s="44"/>
      <c r="Q44" s="3"/>
    </row>
    <row r="45" spans="2:17" ht="27.75" customHeight="1">
      <c r="B45" s="87" t="s">
        <v>88</v>
      </c>
      <c r="C45" s="32" t="str">
        <f>'A COMP PILOT LIST'!C40</f>
        <v>074</v>
      </c>
      <c r="D45" s="32"/>
      <c r="E45" s="33" t="str">
        <f>'A COMP PILOT LIST'!A40</f>
        <v>Ian</v>
      </c>
      <c r="F45" s="33" t="str">
        <f>'A COMP PILOT LIST'!B40</f>
        <v>Miskin</v>
      </c>
      <c r="G45" s="23" t="str">
        <f>'A COMP PILOT LIST'!D40</f>
        <v>M</v>
      </c>
      <c r="H45" s="33"/>
      <c r="I45" s="33">
        <f>'A Comp Task 1'!K47</f>
        <v>0</v>
      </c>
      <c r="J45" s="33"/>
      <c r="K45" s="33">
        <f>'A Comp Task 2'!K47</f>
        <v>0</v>
      </c>
      <c r="L45" s="33"/>
      <c r="M45" s="39">
        <f t="shared" si="0"/>
        <v>0</v>
      </c>
      <c r="N45" s="33"/>
      <c r="O45" s="34">
        <f t="shared" si="1"/>
        <v>38</v>
      </c>
      <c r="P45" s="44"/>
      <c r="Q45" s="3"/>
    </row>
    <row r="46" spans="2:17" ht="27.75" customHeight="1">
      <c r="B46" s="87" t="s">
        <v>88</v>
      </c>
      <c r="C46" s="32" t="str">
        <f>'A COMP PILOT LIST'!C41</f>
        <v>075</v>
      </c>
      <c r="D46" s="32"/>
      <c r="E46" s="33" t="str">
        <f>'A COMP PILOT LIST'!A41</f>
        <v>Jon</v>
      </c>
      <c r="F46" s="33" t="str">
        <f>'A COMP PILOT LIST'!B41</f>
        <v>Bennett</v>
      </c>
      <c r="G46" s="23" t="str">
        <f>'A COMP PILOT LIST'!D41</f>
        <v>M</v>
      </c>
      <c r="H46" s="33"/>
      <c r="I46" s="33">
        <f>'A Comp Task 1'!K48</f>
        <v>0</v>
      </c>
      <c r="J46" s="33"/>
      <c r="K46" s="33">
        <f>'A Comp Task 2'!K48</f>
        <v>0</v>
      </c>
      <c r="L46" s="33"/>
      <c r="M46" s="39">
        <f t="shared" si="0"/>
        <v>0</v>
      </c>
      <c r="N46" s="33"/>
      <c r="O46" s="34">
        <f t="shared" si="1"/>
        <v>38</v>
      </c>
      <c r="P46" s="44"/>
      <c r="Q46" s="3"/>
    </row>
    <row r="47" spans="2:17" ht="27.75" customHeight="1">
      <c r="B47" s="87" t="s">
        <v>88</v>
      </c>
      <c r="C47" s="32" t="str">
        <f>'A COMP PILOT LIST'!C42</f>
        <v>077</v>
      </c>
      <c r="D47" s="32"/>
      <c r="E47" s="33" t="str">
        <f>'A COMP PILOT LIST'!A42</f>
        <v>Ed</v>
      </c>
      <c r="F47" s="33" t="str">
        <f>'A COMP PILOT LIST'!B42</f>
        <v>Cleasby</v>
      </c>
      <c r="G47" s="23" t="str">
        <f>'A COMP PILOT LIST'!D42</f>
        <v>M</v>
      </c>
      <c r="H47" s="33"/>
      <c r="I47" s="33">
        <f>'A Comp Task 1'!K49</f>
        <v>0</v>
      </c>
      <c r="J47" s="33"/>
      <c r="K47" s="33">
        <f>'A Comp Task 2'!K49</f>
        <v>0</v>
      </c>
      <c r="L47" s="33"/>
      <c r="M47" s="39">
        <f t="shared" si="0"/>
        <v>0</v>
      </c>
      <c r="N47" s="33"/>
      <c r="O47" s="34">
        <f t="shared" si="1"/>
        <v>38</v>
      </c>
      <c r="P47" s="44"/>
      <c r="Q47" s="3"/>
    </row>
    <row r="48" spans="2:17" ht="27.75" customHeight="1">
      <c r="B48" s="87" t="s">
        <v>88</v>
      </c>
      <c r="C48" s="32" t="str">
        <f>'A COMP PILOT LIST'!C43</f>
        <v>078</v>
      </c>
      <c r="D48" s="32"/>
      <c r="E48" s="33" t="str">
        <f>'A COMP PILOT LIST'!A43</f>
        <v>Richard</v>
      </c>
      <c r="F48" s="33" t="str">
        <f>'A COMP PILOT LIST'!B43</f>
        <v>Worley</v>
      </c>
      <c r="G48" s="23" t="str">
        <f>'A COMP PILOT LIST'!D43</f>
        <v>M</v>
      </c>
      <c r="H48" s="33"/>
      <c r="I48" s="33">
        <f>'A Comp Task 1'!K50</f>
        <v>0</v>
      </c>
      <c r="J48" s="33"/>
      <c r="K48" s="33">
        <f>'A Comp Task 2'!K50</f>
        <v>0</v>
      </c>
      <c r="L48" s="33"/>
      <c r="M48" s="39">
        <f t="shared" si="0"/>
        <v>0</v>
      </c>
      <c r="N48" s="33"/>
      <c r="O48" s="34">
        <f t="shared" si="1"/>
        <v>38</v>
      </c>
      <c r="P48" s="44"/>
      <c r="Q48" s="3"/>
    </row>
    <row r="49" spans="2:17" ht="27.75" customHeight="1">
      <c r="B49" s="87" t="s">
        <v>88</v>
      </c>
      <c r="C49" s="32" t="str">
        <f>'A COMP PILOT LIST'!C44</f>
        <v>079</v>
      </c>
      <c r="D49" s="32"/>
      <c r="E49" s="33" t="str">
        <f>'A COMP PILOT LIST'!A44</f>
        <v>Harry</v>
      </c>
      <c r="F49" s="33" t="str">
        <f>'A COMP PILOT LIST'!B44</f>
        <v>Hattingh</v>
      </c>
      <c r="G49" s="23" t="str">
        <f>'A COMP PILOT LIST'!D44</f>
        <v>M</v>
      </c>
      <c r="H49" s="33"/>
      <c r="I49" s="33">
        <f>'A Comp Task 1'!K51</f>
        <v>0</v>
      </c>
      <c r="J49" s="33"/>
      <c r="K49" s="33">
        <f>'A Comp Task 2'!K51</f>
        <v>0</v>
      </c>
      <c r="L49" s="33"/>
      <c r="M49" s="39">
        <f t="shared" si="0"/>
        <v>0</v>
      </c>
      <c r="N49" s="33"/>
      <c r="O49" s="34">
        <f t="shared" si="1"/>
        <v>38</v>
      </c>
      <c r="P49" s="44"/>
      <c r="Q49" s="3"/>
    </row>
    <row r="50" spans="2:17" ht="27.75" customHeight="1">
      <c r="B50" s="87" t="s">
        <v>88</v>
      </c>
      <c r="C50" s="32" t="str">
        <f>'A COMP PILOT LIST'!C45</f>
        <v>082</v>
      </c>
      <c r="D50" s="32"/>
      <c r="E50" s="33" t="str">
        <f>'A COMP PILOT LIST'!A45</f>
        <v>Theo</v>
      </c>
      <c r="F50" s="33" t="str">
        <f>'A COMP PILOT LIST'!B45</f>
        <v>Rencken</v>
      </c>
      <c r="G50" s="23" t="str">
        <f>'A COMP PILOT LIST'!D45</f>
        <v>M</v>
      </c>
      <c r="H50" s="33"/>
      <c r="I50" s="33">
        <f>'A Comp Task 1'!K52</f>
        <v>0</v>
      </c>
      <c r="J50" s="33"/>
      <c r="K50" s="33">
        <f>'A Comp Task 2'!K52</f>
        <v>0</v>
      </c>
      <c r="L50" s="33"/>
      <c r="M50" s="39">
        <f t="shared" si="0"/>
        <v>0</v>
      </c>
      <c r="N50" s="33"/>
      <c r="O50" s="34">
        <f t="shared" si="1"/>
        <v>38</v>
      </c>
      <c r="P50" s="44"/>
      <c r="Q50" s="3"/>
    </row>
    <row r="51" spans="2:17" ht="27.75" customHeight="1">
      <c r="B51" s="87" t="s">
        <v>88</v>
      </c>
      <c r="C51" s="32" t="str">
        <f>'A COMP PILOT LIST'!C46</f>
        <v>083</v>
      </c>
      <c r="D51" s="32"/>
      <c r="E51" s="33" t="str">
        <f>'A COMP PILOT LIST'!A46</f>
        <v>Chris</v>
      </c>
      <c r="F51" s="33" t="str">
        <f>'A COMP PILOT LIST'!B46</f>
        <v>Greenwood</v>
      </c>
      <c r="G51" s="23" t="str">
        <f>'A COMP PILOT LIST'!D46</f>
        <v>M</v>
      </c>
      <c r="H51" s="33"/>
      <c r="I51" s="33">
        <f>'A Comp Task 1'!K53</f>
        <v>0</v>
      </c>
      <c r="J51" s="33"/>
      <c r="K51" s="33">
        <f>'A Comp Task 2'!K53</f>
        <v>0</v>
      </c>
      <c r="L51" s="33"/>
      <c r="M51" s="39">
        <f t="shared" si="0"/>
        <v>0</v>
      </c>
      <c r="N51" s="33"/>
      <c r="O51" s="34">
        <f t="shared" si="1"/>
        <v>38</v>
      </c>
      <c r="P51" s="44"/>
      <c r="Q51" s="3"/>
    </row>
    <row r="52" spans="2:17" ht="27.75" customHeight="1">
      <c r="B52" s="87" t="s">
        <v>88</v>
      </c>
      <c r="C52" s="32" t="str">
        <f>'A COMP PILOT LIST'!C47</f>
        <v>084</v>
      </c>
      <c r="D52" s="32"/>
      <c r="E52" s="33" t="str">
        <f>'A COMP PILOT LIST'!A47</f>
        <v>Peter</v>
      </c>
      <c r="F52" s="33" t="str">
        <f>'A COMP PILOT LIST'!B47</f>
        <v>Southern</v>
      </c>
      <c r="G52" s="23" t="str">
        <f>'A COMP PILOT LIST'!D47</f>
        <v>M</v>
      </c>
      <c r="H52" s="33"/>
      <c r="I52" s="33">
        <f>'A Comp Task 1'!K54</f>
        <v>0</v>
      </c>
      <c r="J52" s="33"/>
      <c r="K52" s="33">
        <f>'A Comp Task 2'!K54</f>
        <v>0</v>
      </c>
      <c r="L52" s="33"/>
      <c r="M52" s="39">
        <f t="shared" si="0"/>
        <v>0</v>
      </c>
      <c r="N52" s="33"/>
      <c r="O52" s="34">
        <f t="shared" si="1"/>
        <v>38</v>
      </c>
      <c r="P52" s="44"/>
      <c r="Q52" s="3"/>
    </row>
    <row r="53" spans="2:17" ht="27.75" customHeight="1">
      <c r="B53" s="87" t="s">
        <v>88</v>
      </c>
      <c r="C53" s="32" t="str">
        <f>'A COMP PILOT LIST'!C48</f>
        <v>085</v>
      </c>
      <c r="D53" s="32"/>
      <c r="E53" s="33" t="str">
        <f>'A COMP PILOT LIST'!A48</f>
        <v>Simon</v>
      </c>
      <c r="F53" s="33" t="str">
        <f>'A COMP PILOT LIST'!B48</f>
        <v>Raven</v>
      </c>
      <c r="G53" s="23" t="str">
        <f>'A COMP PILOT LIST'!D48</f>
        <v>M</v>
      </c>
      <c r="H53" s="33"/>
      <c r="I53" s="33">
        <f>'A Comp Task 1'!K55</f>
        <v>0</v>
      </c>
      <c r="J53" s="33"/>
      <c r="K53" s="33">
        <f>'A Comp Task 2'!K55</f>
        <v>0</v>
      </c>
      <c r="L53" s="33"/>
      <c r="M53" s="39">
        <f t="shared" si="0"/>
        <v>0</v>
      </c>
      <c r="N53" s="33"/>
      <c r="O53" s="34">
        <f t="shared" si="1"/>
        <v>38</v>
      </c>
      <c r="P53" s="44"/>
      <c r="Q53" s="3"/>
    </row>
    <row r="54" spans="2:17" ht="27.75" customHeight="1">
      <c r="B54" s="87" t="s">
        <v>88</v>
      </c>
      <c r="C54" s="32" t="str">
        <f>'A COMP PILOT LIST'!C49</f>
        <v>086</v>
      </c>
      <c r="D54" s="32"/>
      <c r="E54" s="33" t="str">
        <f>'A COMP PILOT LIST'!A49</f>
        <v>Mark</v>
      </c>
      <c r="F54" s="33" t="str">
        <f>'A COMP PILOT LIST'!B49</f>
        <v>Wilson</v>
      </c>
      <c r="G54" s="23" t="str">
        <f>'A COMP PILOT LIST'!D49</f>
        <v>M</v>
      </c>
      <c r="H54" s="33"/>
      <c r="I54" s="33">
        <f>'A Comp Task 1'!K56</f>
        <v>0</v>
      </c>
      <c r="J54" s="33"/>
      <c r="K54" s="33">
        <f>'A Comp Task 2'!K56</f>
        <v>0</v>
      </c>
      <c r="L54" s="33"/>
      <c r="M54" s="39">
        <f t="shared" si="0"/>
        <v>0</v>
      </c>
      <c r="N54" s="33"/>
      <c r="O54" s="34">
        <f t="shared" si="1"/>
        <v>38</v>
      </c>
      <c r="P54" s="44"/>
      <c r="Q54" s="3"/>
    </row>
    <row r="55" spans="2:17" ht="27.75" customHeight="1">
      <c r="B55" s="87" t="s">
        <v>88</v>
      </c>
      <c r="C55" s="32" t="str">
        <f>'A COMP PILOT LIST'!C50</f>
        <v>093</v>
      </c>
      <c r="D55" s="32"/>
      <c r="E55" s="33" t="str">
        <f>'A COMP PILOT LIST'!A50</f>
        <v>Andrew</v>
      </c>
      <c r="F55" s="33" t="str">
        <f>'A COMP PILOT LIST'!B50</f>
        <v>Broxholme</v>
      </c>
      <c r="G55" s="23" t="str">
        <f>'A COMP PILOT LIST'!D50</f>
        <v>M</v>
      </c>
      <c r="H55" s="33"/>
      <c r="I55" s="33">
        <f>'A Comp Task 1'!K57</f>
        <v>0</v>
      </c>
      <c r="J55" s="33"/>
      <c r="K55" s="33">
        <f>'A Comp Task 2'!K57</f>
        <v>0</v>
      </c>
      <c r="L55" s="33"/>
      <c r="M55" s="39">
        <f t="shared" si="0"/>
        <v>0</v>
      </c>
      <c r="N55" s="33"/>
      <c r="O55" s="34">
        <f t="shared" si="1"/>
        <v>38</v>
      </c>
      <c r="P55" s="44"/>
      <c r="Q55" s="3"/>
    </row>
    <row r="56" spans="2:17" ht="27.75" customHeight="1">
      <c r="B56" s="87" t="s">
        <v>88</v>
      </c>
      <c r="C56" s="32" t="str">
        <f>'A COMP PILOT LIST'!C51</f>
        <v>094</v>
      </c>
      <c r="D56" s="32"/>
      <c r="E56" s="33" t="str">
        <f>'A COMP PILOT LIST'!A51</f>
        <v>Sam </v>
      </c>
      <c r="F56" s="33" t="str">
        <f>'A COMP PILOT LIST'!B51</f>
        <v>Little</v>
      </c>
      <c r="G56" s="23" t="str">
        <f>'A COMP PILOT LIST'!D51</f>
        <v>M</v>
      </c>
      <c r="H56" s="33"/>
      <c r="I56" s="33">
        <f>'A Comp Task 1'!K58</f>
        <v>0</v>
      </c>
      <c r="J56" s="33"/>
      <c r="K56" s="33">
        <f>'A Comp Task 2'!K60</f>
        <v>0</v>
      </c>
      <c r="L56" s="33"/>
      <c r="M56" s="39">
        <f t="shared" si="0"/>
        <v>0</v>
      </c>
      <c r="N56" s="33"/>
      <c r="O56" s="34">
        <f t="shared" si="1"/>
        <v>38</v>
      </c>
      <c r="P56" s="44"/>
      <c r="Q56" s="3"/>
    </row>
    <row r="57" spans="2:17" ht="27.75" customHeight="1" thickBot="1">
      <c r="B57" s="48" t="s">
        <v>88</v>
      </c>
      <c r="C57" s="32" t="str">
        <f>'A COMP PILOT LIST'!C52</f>
        <v>095</v>
      </c>
      <c r="D57" s="88"/>
      <c r="E57" s="33" t="str">
        <f>'A COMP PILOT LIST'!A52</f>
        <v>Chris</v>
      </c>
      <c r="F57" s="33" t="str">
        <f>'A COMP PILOT LIST'!B52</f>
        <v>Kinghorn</v>
      </c>
      <c r="G57" s="23" t="str">
        <f>'A COMP PILOT LIST'!D52</f>
        <v>M</v>
      </c>
      <c r="H57" s="35"/>
      <c r="I57" s="35">
        <f>'A Comp Task 1'!K60</f>
        <v>0</v>
      </c>
      <c r="J57" s="35"/>
      <c r="K57" s="35">
        <f>'A Comp Task 2'!K61</f>
        <v>0</v>
      </c>
      <c r="L57" s="35"/>
      <c r="M57" s="89">
        <f t="shared" si="0"/>
        <v>0</v>
      </c>
      <c r="N57" s="35"/>
      <c r="O57" s="34">
        <f t="shared" si="1"/>
        <v>38</v>
      </c>
      <c r="P57" s="44"/>
      <c r="Q57" s="3"/>
    </row>
    <row r="58" spans="2:17" ht="27.75" customHeight="1">
      <c r="B58" s="91"/>
      <c r="C58" s="44"/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92"/>
    </row>
    <row r="59" spans="2:16" ht="20.25">
      <c r="B59" s="30"/>
      <c r="C59" s="29"/>
      <c r="D59" s="29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2:16" ht="20.25">
      <c r="B60" s="30"/>
      <c r="C60" s="31"/>
      <c r="D60" s="31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2:16" ht="20.25">
      <c r="B61" s="30"/>
      <c r="C61" s="31"/>
      <c r="D61" s="3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</sheetData>
  <dataValidations count="1">
    <dataValidation type="list" allowBlank="1" showInputMessage="1" showErrorMessage="1" sqref="Q9 Q11:Q57">
      <formula1>$S$8:$S$10</formula1>
    </dataValidation>
  </dataValidations>
  <printOptions/>
  <pageMargins left="1.11" right="0.75" top="0.74" bottom="1" header="0.5" footer="0.5"/>
  <pageSetup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RAVEN</dc:creator>
  <cp:keywords/>
  <dc:description/>
  <cp:lastModifiedBy>Raven</cp:lastModifiedBy>
  <cp:lastPrinted>2008-06-09T22:42:42Z</cp:lastPrinted>
  <dcterms:created xsi:type="dcterms:W3CDTF">2008-04-12T21:45:09Z</dcterms:created>
  <dcterms:modified xsi:type="dcterms:W3CDTF">2008-06-09T22:44:39Z</dcterms:modified>
  <cp:category/>
  <cp:version/>
  <cp:contentType/>
  <cp:contentStatus/>
</cp:coreProperties>
</file>